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activeTab="0"/>
  </bookViews>
  <sheets>
    <sheet name="ANEXA 1 SURSA A" sheetId="1" r:id="rId1"/>
    <sheet name="ANEXA 2 SURSA C" sheetId="2" r:id="rId2"/>
    <sheet name="ANEXA 3 SURSA D" sheetId="3" r:id="rId3"/>
    <sheet name="ANEXA 4 SURSA E" sheetId="4" r:id="rId4"/>
    <sheet name="ANEXA 5 SURSA F" sheetId="5" r:id="rId5"/>
    <sheet name="ANEXA 6 SURSA G" sheetId="6" r:id="rId6"/>
  </sheets>
  <definedNames>
    <definedName name="_xlnm.Print_Titles" localSheetId="0">'ANEXA 1 SURSA A'!$9:$9</definedName>
    <definedName name="_xlnm.Print_Titles" localSheetId="1">'ANEXA 2 SURSA C'!$8:$8</definedName>
    <definedName name="_xlnm.Print_Titles" localSheetId="2">'ANEXA 3 SURSA D'!$13:$13</definedName>
    <definedName name="_xlnm.Print_Titles" localSheetId="3">'ANEXA 4 SURSA E'!$10:$10</definedName>
    <definedName name="_xlnm.Print_Titles" localSheetId="4">'ANEXA 5 SURSA F'!$10:$10</definedName>
    <definedName name="_xlnm.Print_Titles" localSheetId="5">'ANEXA 6 SURSA G'!$10:$10</definedName>
    <definedName name="page\x2dtotal">#REF!</definedName>
    <definedName name="page\x2dtotal\x2dmaster0">#REF!</definedName>
  </definedNames>
  <calcPr fullCalcOnLoad="1"/>
</workbook>
</file>

<file path=xl/sharedStrings.xml><?xml version="1.0" encoding="utf-8"?>
<sst xmlns="http://schemas.openxmlformats.org/spreadsheetml/2006/main" count="4065" uniqueCount="409">
  <si>
    <t/>
  </si>
  <si>
    <t>Tip Indicator</t>
  </si>
  <si>
    <t>Sursa finantare</t>
  </si>
  <si>
    <t>Clasificatie Functionala</t>
  </si>
  <si>
    <t>Clasificatie Functionala Descriere</t>
  </si>
  <si>
    <t>Clasificatie Economica</t>
  </si>
  <si>
    <t>Clasificatie Economica Descriere</t>
  </si>
  <si>
    <t xml:space="preserve"> Venit</t>
  </si>
  <si>
    <t>A-Integral de la buget</t>
  </si>
  <si>
    <t>040100</t>
  </si>
  <si>
    <t>Cote defalcate din impozitul pe venit(se scad)</t>
  </si>
  <si>
    <t>040400</t>
  </si>
  <si>
    <t>Sume alocate din cotele defalcate din impozitul pe venit pentru echilibrarea bugetelor locale</t>
  </si>
  <si>
    <t>110100</t>
  </si>
  <si>
    <t>Sume defalcate din taxa pe valoarea adaugata pentru finantarea cheltuielilor descentralizate la nivelul judetelor (se scad)</t>
  </si>
  <si>
    <t>110500</t>
  </si>
  <si>
    <t>Sume defalcate din taxa pe valoarea adaugata pentru drumuri (se scad)</t>
  </si>
  <si>
    <t>110600</t>
  </si>
  <si>
    <t>Sume defalcate din taxa pe valoarea adaugata  pentru  echilibrarea bugetelor locale (se scad)</t>
  </si>
  <si>
    <t>160201</t>
  </si>
  <si>
    <t>Impozit pe mijloacele de transport detinute de persoane fizice</t>
  </si>
  <si>
    <t>160202</t>
  </si>
  <si>
    <t>Impozit pe mijloacele de transport detinute de persoane juridice</t>
  </si>
  <si>
    <t>300530</t>
  </si>
  <si>
    <t>Alte venituri din concesiuni si inchirieri de catre institutiile publice</t>
  </si>
  <si>
    <t>332700</t>
  </si>
  <si>
    <t>Contributia lunara a parintilor pentru intretinerea copiilor in unitatile de protectie sociala</t>
  </si>
  <si>
    <t>365000</t>
  </si>
  <si>
    <t>Alte venituri</t>
  </si>
  <si>
    <t>370300</t>
  </si>
  <si>
    <t>Varsaminte din sectiunea de functionare pentru finantarea sectiunii de dezvoltare a bugetelui local</t>
  </si>
  <si>
    <t>370400</t>
  </si>
  <si>
    <t>Varsaminte din sectiunea de functionare</t>
  </si>
  <si>
    <t>375000</t>
  </si>
  <si>
    <t>Alte transferuri voluntare</t>
  </si>
  <si>
    <t>422100</t>
  </si>
  <si>
    <t>Finantarea drepturilor acordate persoanelor cu handicap</t>
  </si>
  <si>
    <t>422800</t>
  </si>
  <si>
    <t>Subventii primite din Fondul de Interventie</t>
  </si>
  <si>
    <t>430700</t>
  </si>
  <si>
    <t>Subventii primite de la alte bugete locale pentru instituiile de asistenta sociala pentru persoanele cu handicap</t>
  </si>
  <si>
    <t>450102</t>
  </si>
  <si>
    <t>Sume primite in contul platilor efectuate in anii anteriori</t>
  </si>
  <si>
    <t>C-Credite interne</t>
  </si>
  <si>
    <t>410201</t>
  </si>
  <si>
    <t>D-Fonduri externe nerambursabile</t>
  </si>
  <si>
    <t>Prefinantare</t>
  </si>
  <si>
    <t>E-Activitati finantate integral din venituri proprii</t>
  </si>
  <si>
    <t>331300</t>
  </si>
  <si>
    <t>Contributia  de intretinere a persoanelor asistate</t>
  </si>
  <si>
    <t>331700</t>
  </si>
  <si>
    <t>Venituri din organizarea de cursuri de calificare si conversie profesionala, specializare si perfectionare</t>
  </si>
  <si>
    <t>F-Integral venituri proprii</t>
  </si>
  <si>
    <t>330800</t>
  </si>
  <si>
    <t>Venituri din prestari de servicii</t>
  </si>
  <si>
    <t>332100</t>
  </si>
  <si>
    <t>Venituri din contractele incheiate cu casele de asigurari sociale de sanatate</t>
  </si>
  <si>
    <t>333000</t>
  </si>
  <si>
    <t>Venituri din contractele incheiate cu directiile de sanatate publica din sume alocate de la bugetul de stat</t>
  </si>
  <si>
    <t>333100</t>
  </si>
  <si>
    <t>Venituri din contractele incheiate cu directiile de sanatate publica din sume alocate din veniturile proprii ale Ministerului Sanatatii</t>
  </si>
  <si>
    <t>333200</t>
  </si>
  <si>
    <t>Venituri din contractele incheiate cu institutiile de medicina legala</t>
  </si>
  <si>
    <t>370100</t>
  </si>
  <si>
    <t>Donatii si sponsorizari</t>
  </si>
  <si>
    <t>431400</t>
  </si>
  <si>
    <t xml:space="preserve">Subventii din bugetele locale pentru finantarea  cheltuielilor de capital din domeniul sanatatii  </t>
  </si>
  <si>
    <t>433300</t>
  </si>
  <si>
    <t>Subventii din bugetul Fondului national unic de asigurari sociale de sanatate pentru acoperirea cresterilor salariale</t>
  </si>
  <si>
    <t>G-Venituri proprii si subventii</t>
  </si>
  <si>
    <t>335000</t>
  </si>
  <si>
    <t>Alte venituri din prestari de servicii si alte activitati</t>
  </si>
  <si>
    <t>390100</t>
  </si>
  <si>
    <t>Venituri din valorificarea unor bunuri ale institutiilor publice</t>
  </si>
  <si>
    <t>430900</t>
  </si>
  <si>
    <t>Subventii pentru institutii publice</t>
  </si>
  <si>
    <t>431900</t>
  </si>
  <si>
    <t>Subventii pentru institutii publice destinate sectiunii de dezvoltare</t>
  </si>
  <si>
    <t xml:space="preserve"> Cheltuiala</t>
  </si>
  <si>
    <t>510103</t>
  </si>
  <si>
    <t>Autoritati executive</t>
  </si>
  <si>
    <t>100101</t>
  </si>
  <si>
    <t>Salarii de baza</t>
  </si>
  <si>
    <t>100112</t>
  </si>
  <si>
    <t>Indemnizatii platite unor persoane din afara unitatii</t>
  </si>
  <si>
    <t>100113</t>
  </si>
  <si>
    <t>100301</t>
  </si>
  <si>
    <t>Contributii de asigurari sociale de stat</t>
  </si>
  <si>
    <t>100302</t>
  </si>
  <si>
    <t xml:space="preserve">Contributii de asigurari de somaj </t>
  </si>
  <si>
    <t>100303</t>
  </si>
  <si>
    <t xml:space="preserve">Contributii de asigurari sociale de sanatate </t>
  </si>
  <si>
    <t>100304</t>
  </si>
  <si>
    <t>Contributii de asigurari pentru accidente de munca si boli profesionale</t>
  </si>
  <si>
    <t>100306</t>
  </si>
  <si>
    <t>Contributii pentru concedii si indemnizatii</t>
  </si>
  <si>
    <t>200101</t>
  </si>
  <si>
    <t>Furnituri de birou</t>
  </si>
  <si>
    <t>200102</t>
  </si>
  <si>
    <t>Materiale pentru curatenie</t>
  </si>
  <si>
    <t>200103</t>
  </si>
  <si>
    <t>Incalzit, Iluminat si forta motrica</t>
  </si>
  <si>
    <t>200104</t>
  </si>
  <si>
    <t>Apa, canal si salubritate</t>
  </si>
  <si>
    <t>200105</t>
  </si>
  <si>
    <t>Carburanti si lubrifianti</t>
  </si>
  <si>
    <t>200106</t>
  </si>
  <si>
    <t>Piese de schimb</t>
  </si>
  <si>
    <t>200107</t>
  </si>
  <si>
    <t>Transport</t>
  </si>
  <si>
    <t>200108</t>
  </si>
  <si>
    <t xml:space="preserve">Posta, telecomunicatii, radio, tv, internet </t>
  </si>
  <si>
    <t>200109</t>
  </si>
  <si>
    <t xml:space="preserve">Materiale si prestari de servicii cu caracter functional </t>
  </si>
  <si>
    <t>200130</t>
  </si>
  <si>
    <t>Alte bunuri si servicii pentru intretinere si functionare</t>
  </si>
  <si>
    <t>200200</t>
  </si>
  <si>
    <t xml:space="preserve">Reparatii curente </t>
  </si>
  <si>
    <t>200530</t>
  </si>
  <si>
    <t>Alte obiecte de inventar</t>
  </si>
  <si>
    <t>200601</t>
  </si>
  <si>
    <t>Deplasari interne, detasari, transferari</t>
  </si>
  <si>
    <t>200602</t>
  </si>
  <si>
    <t>Deplasari in strainatate</t>
  </si>
  <si>
    <t>201200</t>
  </si>
  <si>
    <t>Consultanta si expertiza</t>
  </si>
  <si>
    <t>201300</t>
  </si>
  <si>
    <t>Pregatire profesionala</t>
  </si>
  <si>
    <t>201400</t>
  </si>
  <si>
    <t>Protectia muncii</t>
  </si>
  <si>
    <t>202500</t>
  </si>
  <si>
    <t>Cheltuieli judiciare si extrajudiciare derivate din actiuni in reprezentarea intereselor statului, potrivit dispozitiilor legale</t>
  </si>
  <si>
    <t>203002</t>
  </si>
  <si>
    <t xml:space="preserve">Protocol si reprezentare </t>
  </si>
  <si>
    <t>203030</t>
  </si>
  <si>
    <t>Alte cheltuieli cu bunuri si servicii</t>
  </si>
  <si>
    <t>550118</t>
  </si>
  <si>
    <t>Alte transferuri curente interne</t>
  </si>
  <si>
    <t>590800</t>
  </si>
  <si>
    <t>Programe pentru tineret</t>
  </si>
  <si>
    <t>710101</t>
  </si>
  <si>
    <t>Constructii</t>
  </si>
  <si>
    <t>710102</t>
  </si>
  <si>
    <t xml:space="preserve">Masini, echipamente si mijloace de transport </t>
  </si>
  <si>
    <t>710103</t>
  </si>
  <si>
    <t>Mobilier, aparatura birotica si alte active corporale</t>
  </si>
  <si>
    <t>710130</t>
  </si>
  <si>
    <t xml:space="preserve">Alte active fixe </t>
  </si>
  <si>
    <t>850101</t>
  </si>
  <si>
    <t>Plati efectuate in anii precedenti si recuperate in anul curent in sectiunea de functionare a bugetului local</t>
  </si>
  <si>
    <t>850102</t>
  </si>
  <si>
    <t>Plati efectuate in anii precedenti si recuperate in anul curent in sectiunea de dezvoltare a bugetului local</t>
  </si>
  <si>
    <t>541000</t>
  </si>
  <si>
    <t>Servicii publice comunitare de evidenta a persoanelor</t>
  </si>
  <si>
    <t>510101</t>
  </si>
  <si>
    <t>Transferuri catre institutii publice</t>
  </si>
  <si>
    <t>510229</t>
  </si>
  <si>
    <t>Alte transferuri de capital catre institutii publice</t>
  </si>
  <si>
    <t>545000</t>
  </si>
  <si>
    <t xml:space="preserve">Alte servicii publice generale </t>
  </si>
  <si>
    <t>201900</t>
  </si>
  <si>
    <t>Contributii ale administratiei publice locale la realizarea unor lucrari si servicii de interes public local, in baza unor conventii sau contracte de asociere</t>
  </si>
  <si>
    <t>550113</t>
  </si>
  <si>
    <t>Programe de dezvoltare</t>
  </si>
  <si>
    <t>810205</t>
  </si>
  <si>
    <t>Rambursari de credite aferente datoriei publice interne  locale</t>
  </si>
  <si>
    <t>550000</t>
  </si>
  <si>
    <t>Tranzactii privind datoria publica si imprumuturi</t>
  </si>
  <si>
    <t>202402</t>
  </si>
  <si>
    <t>Comisioane  si alte costuri aferente imprumuturilor interne</t>
  </si>
  <si>
    <t>300101</t>
  </si>
  <si>
    <t>Dobanzi aferente datoriei publice interne directe</t>
  </si>
  <si>
    <t>600200</t>
  </si>
  <si>
    <t>Aparare nationala</t>
  </si>
  <si>
    <t>201100</t>
  </si>
  <si>
    <t>Carti, publicatii si materiale documentare</t>
  </si>
  <si>
    <t>610500</t>
  </si>
  <si>
    <t xml:space="preserve">Protectie civila si protectie contra incendiilor </t>
  </si>
  <si>
    <t>650301</t>
  </si>
  <si>
    <t>Invatamant prescolar</t>
  </si>
  <si>
    <t>570202</t>
  </si>
  <si>
    <t xml:space="preserve"> Ajutoare sociale in natura</t>
  </si>
  <si>
    <t>650302</t>
  </si>
  <si>
    <t>Invatamant primar</t>
  </si>
  <si>
    <t>650401</t>
  </si>
  <si>
    <t>Invatamant secundar inferior</t>
  </si>
  <si>
    <t>650704</t>
  </si>
  <si>
    <t>Invatamant special</t>
  </si>
  <si>
    <t>100105</t>
  </si>
  <si>
    <t>Sporuri pentru conditii de munca</t>
  </si>
  <si>
    <t>100106</t>
  </si>
  <si>
    <t>Alte sporuri</t>
  </si>
  <si>
    <t>100110</t>
  </si>
  <si>
    <t>Fond pentru posturi ocupate prin cumul</t>
  </si>
  <si>
    <t>100111</t>
  </si>
  <si>
    <t>Fond aferent platii cu ora</t>
  </si>
  <si>
    <t>200301</t>
  </si>
  <si>
    <t>Hrana pentru oameni</t>
  </si>
  <si>
    <t>200401</t>
  </si>
  <si>
    <t xml:space="preserve">Medicamente </t>
  </si>
  <si>
    <t>200402</t>
  </si>
  <si>
    <t>Materiale sanitare</t>
  </si>
  <si>
    <t>570201</t>
  </si>
  <si>
    <t xml:space="preserve"> Ajutoare sociale in numerar</t>
  </si>
  <si>
    <t>660601</t>
  </si>
  <si>
    <t>Spitale generale</t>
  </si>
  <si>
    <t>510228</t>
  </si>
  <si>
    <t>Transferuri din bugetele locale pentru finantarea  cheltuielilor de capital din domeniul sanatatii</t>
  </si>
  <si>
    <t>670302</t>
  </si>
  <si>
    <t>Biblioteci publice comunale, orasenesti, municipale</t>
  </si>
  <si>
    <t>200900</t>
  </si>
  <si>
    <t>Materiale de laborator</t>
  </si>
  <si>
    <t>203003</t>
  </si>
  <si>
    <t>Prime de asigurare non-viata</t>
  </si>
  <si>
    <t>203004</t>
  </si>
  <si>
    <t>Chirii</t>
  </si>
  <si>
    <t>670303</t>
  </si>
  <si>
    <t>Muzee</t>
  </si>
  <si>
    <t>670304</t>
  </si>
  <si>
    <t>Institutii publice de spectacole si concerte</t>
  </si>
  <si>
    <t>670305</t>
  </si>
  <si>
    <t>Scoli populare de arta si meserii</t>
  </si>
  <si>
    <t>670308</t>
  </si>
  <si>
    <t>Centre pentru  conservarea si promovarea culturii traditionale</t>
  </si>
  <si>
    <t>670330</t>
  </si>
  <si>
    <t>Alte servicii culturale</t>
  </si>
  <si>
    <t>670501</t>
  </si>
  <si>
    <t>Sport</t>
  </si>
  <si>
    <t>591100</t>
  </si>
  <si>
    <t>Asociatii si fundatii</t>
  </si>
  <si>
    <t>670600</t>
  </si>
  <si>
    <t>Servicii religioase</t>
  </si>
  <si>
    <t>591200</t>
  </si>
  <si>
    <t>Sustinerea cultelor</t>
  </si>
  <si>
    <t>675000</t>
  </si>
  <si>
    <t>Alte servicii in domeniile culturii, recreerii si religiei</t>
  </si>
  <si>
    <t>680502</t>
  </si>
  <si>
    <t>Asistenta sociala  in  caz de invaliditate</t>
  </si>
  <si>
    <t>200501</t>
  </si>
  <si>
    <t>Uniforme si echipament</t>
  </si>
  <si>
    <t>200503</t>
  </si>
  <si>
    <t>Lenjerie si accesorii de pat</t>
  </si>
  <si>
    <t>710300</t>
  </si>
  <si>
    <t>Reparatii capitale aferente activelor fixe</t>
  </si>
  <si>
    <t>680600</t>
  </si>
  <si>
    <t>Asistenta sociala pentru familie si copii</t>
  </si>
  <si>
    <t>685050</t>
  </si>
  <si>
    <t>Alte cheltuieli in domeniul asigurarilor si asistentei sociale</t>
  </si>
  <si>
    <t>740502</t>
  </si>
  <si>
    <t>Colectarea, tratarea si distrugerea deseurilor</t>
  </si>
  <si>
    <t>800130</t>
  </si>
  <si>
    <t>Alte cheltuieli pentru actiuni generale economice si comerciale</t>
  </si>
  <si>
    <t>830303</t>
  </si>
  <si>
    <t>Protectia plantelor si carantina fitosanitara</t>
  </si>
  <si>
    <t>840301</t>
  </si>
  <si>
    <t>Drumuri si poduri</t>
  </si>
  <si>
    <t>840602</t>
  </si>
  <si>
    <t>Aviatia civila</t>
  </si>
  <si>
    <t>875000</t>
  </si>
  <si>
    <t>Alte actiuni economice</t>
  </si>
  <si>
    <t>550167</t>
  </si>
  <si>
    <t>Transferuri din bugetul imprumuturilor pentru finantarea unor investitii publice de interes local</t>
  </si>
  <si>
    <t>Finantarea nationala</t>
  </si>
  <si>
    <t>Finantarea externa nerambursabila</t>
  </si>
  <si>
    <t>200302</t>
  </si>
  <si>
    <t>Hrana pentru animale</t>
  </si>
  <si>
    <t>100130</t>
  </si>
  <si>
    <t>Alte drepturi salariale in bani</t>
  </si>
  <si>
    <t>100201</t>
  </si>
  <si>
    <t xml:space="preserve">Tichete de masa  </t>
  </si>
  <si>
    <t>200403</t>
  </si>
  <si>
    <t>Reactivi</t>
  </si>
  <si>
    <t>200404</t>
  </si>
  <si>
    <t>Dezinfectanti</t>
  </si>
  <si>
    <t>203001</t>
  </si>
  <si>
    <t>Reclama si publicitate</t>
  </si>
  <si>
    <t>590100</t>
  </si>
  <si>
    <t xml:space="preserve">Burse </t>
  </si>
  <si>
    <t>100116</t>
  </si>
  <si>
    <t>Alocatii pentru locuinte</t>
  </si>
  <si>
    <t>670311</t>
  </si>
  <si>
    <t>Edituri</t>
  </si>
  <si>
    <t>830330</t>
  </si>
  <si>
    <t>Alte cheltuieli in domeniul agriculturii</t>
  </si>
  <si>
    <t>CONSILIUL JUDETEAN BACAU</t>
  </si>
  <si>
    <t>Anexa nr.1</t>
  </si>
  <si>
    <t>165000</t>
  </si>
  <si>
    <t>Alte taxe pe utilizarea bunurilor, autorizarea utilizarii bunurilor sau pe desfasurare de activitati</t>
  </si>
  <si>
    <t>305000</t>
  </si>
  <si>
    <t>Alte venituri din proprietate</t>
  </si>
  <si>
    <t>355000</t>
  </si>
  <si>
    <t>Alte amenzi, penalitati si confiscari</t>
  </si>
  <si>
    <t>421601</t>
  </si>
  <si>
    <t>Subventii de la bugetul de stat catre bugetele locale pentru finantarea aparaturii medicale si echipamentelor de comunicatii in urgenta in sanatate</t>
  </si>
  <si>
    <t>425101</t>
  </si>
  <si>
    <t>Subventii primite de la bugetul de stat pentru pentru finantarea unor programe de interes national,destinate sectiunii de functionare a bugetului local</t>
  </si>
  <si>
    <t>426900</t>
  </si>
  <si>
    <t>Subventii de la bugetul de stat catre bugetele locale necesare sustinerii derularii proiectelor finantate din fonduri externe nerambursabile (FEN) postaderare, aferete perioadei de programare 2014-2020</t>
  </si>
  <si>
    <t>460400</t>
  </si>
  <si>
    <t>Alte sume primite din fonduri de la Uniunea Europeana pentru programele operationale finantate din cadrul financiar 2014-2020</t>
  </si>
  <si>
    <t>480101</t>
  </si>
  <si>
    <t>Sume primite in contul platilor efectuate in anul curent</t>
  </si>
  <si>
    <t>480102</t>
  </si>
  <si>
    <t>480201</t>
  </si>
  <si>
    <t>480202</t>
  </si>
  <si>
    <t>480203</t>
  </si>
  <si>
    <t>Sume aferente creditelor interne</t>
  </si>
  <si>
    <t>427000</t>
  </si>
  <si>
    <t>Subventii de la bugetul de stat catre institutii publice finantate partial sau integral din venituri proprii necesare sustinerii derularii proiectelor finantate din fonduri externe nerambursabile (FEN) postaderare, aferete perioadei de programare 2014-2020</t>
  </si>
  <si>
    <t>Drepturi de delegare</t>
  </si>
  <si>
    <t>100206</t>
  </si>
  <si>
    <t>Vouchere de vacanta</t>
  </si>
  <si>
    <t>100307</t>
  </si>
  <si>
    <t>Contributia asiguratorie pentru munca</t>
  </si>
  <si>
    <t>203007</t>
  </si>
  <si>
    <t>Fondul Presedintelui/Fondul conducatorului institutiei publice</t>
  </si>
  <si>
    <t>594000</t>
  </si>
  <si>
    <t>Sume aferente persoanelor cu handicap neincadrate</t>
  </si>
  <si>
    <t>510124</t>
  </si>
  <si>
    <t>Transferuri din bugetele consiliilor locale si judetene pentru acordarea unor ajutoare catre unitatile administrativ-teritoriale in situatii de extrema dificultate</t>
  </si>
  <si>
    <t>580201</t>
  </si>
  <si>
    <t>580202</t>
  </si>
  <si>
    <t>580203</t>
  </si>
  <si>
    <t>Cheltuieli neeligibile</t>
  </si>
  <si>
    <t>670502</t>
  </si>
  <si>
    <t>Tineret</t>
  </si>
  <si>
    <t>580101</t>
  </si>
  <si>
    <t>705000</t>
  </si>
  <si>
    <t>Alte servicii in domeniile locuintelor, serviciilor si dezvoltarii comunale</t>
  </si>
  <si>
    <t>580102</t>
  </si>
  <si>
    <t>580103</t>
  </si>
  <si>
    <t>100117</t>
  </si>
  <si>
    <t>Indemnizatii de hrana</t>
  </si>
  <si>
    <t>TOTAL VENITURI - sursa A</t>
  </si>
  <si>
    <t>TOTAL VENITURI - sursa G</t>
  </si>
  <si>
    <t>TOTAL VENITURI - sursa C</t>
  </si>
  <si>
    <t>TOTAL VENITURI - sursa D</t>
  </si>
  <si>
    <t>TOTAL VENITURI - sursa E</t>
  </si>
  <si>
    <t>TOTAL VENITURI - sursa F</t>
  </si>
  <si>
    <t>TOTAL CHELTUIELI- sursa A</t>
  </si>
  <si>
    <t>TOTAL CHELTUIELI- sursa G</t>
  </si>
  <si>
    <t>TOTAL CHELTUIELI- sursa F</t>
  </si>
  <si>
    <t>TOTAL CHELTUIELI- sursa E</t>
  </si>
  <si>
    <t>TOTAL CHELTUIELI- sursa D</t>
  </si>
  <si>
    <t>TOTAL CHELTUIELI- sursa C</t>
  </si>
  <si>
    <t>Varsaminte din profitul net al regiilor autonome, societatilor si companiilor nationale</t>
  </si>
  <si>
    <t>Incasari din rambursarea imprumuturilor pentru infiintarea unor institutii si servicii publice de interes local sau a unor activitati finantate integral din venituri proprii</t>
  </si>
  <si>
    <t>Subventii de la bugetul de stat catre bugetele locale pentru finantarea reparatiilor capitale in sanatate</t>
  </si>
  <si>
    <t>Finantarea Programului National de Dezvoltare Locala</t>
  </si>
  <si>
    <t>Indemnizatii de delegare</t>
  </si>
  <si>
    <t>Reducerea si controlul poluarii</t>
  </si>
  <si>
    <t>Subventii de la bugetul de stat catre institutiile publice finantate partial sau integral din venituri proprii proiecte</t>
  </si>
  <si>
    <t>Fond de rezerva bugetara la dispozitia autoritatilor locale</t>
  </si>
  <si>
    <t>Locuinta de serviciu folosita de salariat si familia sa</t>
  </si>
  <si>
    <t>la H.C.J. nr.              din        05.2019</t>
  </si>
  <si>
    <t>CONT DE EXECUŢIE BUGETARĂ</t>
  </si>
  <si>
    <t>SURSA DE FINANTARE A "INTEGRAL DE LA BUGETUL LOCAL"</t>
  </si>
  <si>
    <t>31.12.2018</t>
  </si>
  <si>
    <t>EXCEDENT/DEFICIT</t>
  </si>
  <si>
    <t>PREŞEDINTE,</t>
  </si>
  <si>
    <t>Sorin BRAŞOVEANU</t>
  </si>
  <si>
    <t>Contrasemnează</t>
  </si>
  <si>
    <t>SECRETARUL JUDEŢULUI,</t>
  </si>
  <si>
    <t>Dr. Elena Cătălina ZARĂ</t>
  </si>
  <si>
    <t>Credite bugetare definitive     (lei)</t>
  </si>
  <si>
    <t>Incasari realizate/ Plati efectuate   (lei)</t>
  </si>
  <si>
    <t>Credite bugetare initiale        (lei)</t>
  </si>
  <si>
    <t>Anexa nr.2</t>
  </si>
  <si>
    <t>SURSA DE FINANTARE C "CREDITE INTERNE"</t>
  </si>
  <si>
    <t>Anexa nr.3</t>
  </si>
  <si>
    <t>SURSA DE FINANTARE D "FONDURI EXTERNE NERAMBURSABILE"</t>
  </si>
  <si>
    <t>SURSA DE FINANTARE E "ACTIVITATI FINANTATE INTEGRAL DIN VENITURI PROPRII"</t>
  </si>
  <si>
    <t>Anexa nr.4</t>
  </si>
  <si>
    <t>SURSA DE FINANTARE F "INSTITUTII FINANTATE INTEGRAL DIN VENITURI PROPRII"</t>
  </si>
  <si>
    <t>Anexa nr.6</t>
  </si>
  <si>
    <t>Anexa nr.5</t>
  </si>
  <si>
    <t>SURSA DE FINANTARE G "INSTITUTII FINANTATE DIN VENITURI PROPRII SI SUBVENTII"</t>
  </si>
  <si>
    <t>la H.C.J. nr.               din        05.2019</t>
  </si>
  <si>
    <t>SECTIUNEA  DE FUNCTIONARE</t>
  </si>
  <si>
    <t>SECTIUNEA DE DEZVOLTARE</t>
  </si>
  <si>
    <t xml:space="preserve">SECTIUNEA DE FUNCTIONARE </t>
  </si>
  <si>
    <t>CAP.51.02</t>
  </si>
  <si>
    <t>CAP.54.02</t>
  </si>
  <si>
    <t>CAP.55.02</t>
  </si>
  <si>
    <t>CAP.60.02</t>
  </si>
  <si>
    <t>CAP.61.02</t>
  </si>
  <si>
    <t>CAP.65.02</t>
  </si>
  <si>
    <t>CAP.66.02</t>
  </si>
  <si>
    <t>CAP.67.02</t>
  </si>
  <si>
    <t>CAP.68.02</t>
  </si>
  <si>
    <t>CAP.70.02</t>
  </si>
  <si>
    <t>CAP.74.02</t>
  </si>
  <si>
    <t>CAP.83.02</t>
  </si>
  <si>
    <t>CAP.80.02</t>
  </si>
  <si>
    <t>CAP.84.02</t>
  </si>
  <si>
    <t>CAP.87.02</t>
  </si>
  <si>
    <t>EXCEDENT/DEFICIT, din care:</t>
  </si>
  <si>
    <t>Credite bugetare initiale            (lei)</t>
  </si>
  <si>
    <t>Incasari realizate/ Plati efectuate        (lei)</t>
  </si>
  <si>
    <t>Credite bugetare definitive          (lei)</t>
  </si>
  <si>
    <t>SECTUNEA DE FUNCTIONARE</t>
  </si>
  <si>
    <t>SECTIUNEA DE FUNCTIONARE</t>
  </si>
  <si>
    <t>Incasari realizate/ Plati efectuate       (lei)</t>
  </si>
  <si>
    <t>Credite bugetare definitive       (lei)</t>
  </si>
  <si>
    <t>Credite bugetare initiale          (lei)</t>
  </si>
  <si>
    <t>CAP.54.10</t>
  </si>
  <si>
    <t>CAP.67.10</t>
  </si>
  <si>
    <t>CAP.83.10</t>
  </si>
  <si>
    <t>CAP.87.10</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</si>
</sst>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s>
  <fonts count="44">
    <font>
      <sz val="11"/>
      <color theme="1"/>
      <name val="Calibri"/>
      <family val="0"/>
    </font>
    <font>
      <sz val="11"/>
      <color indexed="8"/>
      <name val="Calibri"/>
      <family val="2"/>
    </font>
    <font>
      <b/>
      <sz val="11"/>
      <color indexed="8"/>
      <name val="Times New Roman"/>
      <family val="1"/>
    </font>
    <font>
      <b/>
      <sz val="11"/>
      <name val="Times New Roman"/>
      <family val="1"/>
    </font>
    <font>
      <sz val="11"/>
      <color indexed="8"/>
      <name val="Times New Roman"/>
      <family val="1"/>
    </font>
    <font>
      <i/>
      <sz val="11"/>
      <color indexed="8"/>
      <name val="Times New Roman"/>
      <family val="1"/>
    </font>
    <font>
      <b/>
      <sz val="10"/>
      <color indexed="8"/>
      <name val="Times New Roman"/>
      <family val="1"/>
    </font>
    <font>
      <i/>
      <sz val="11"/>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D9D9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color rgb="FF000000"/>
      </left>
      <right style="thin">
        <color rgb="FF000000"/>
      </right>
      <top/>
      <bottom style="thin">
        <color rgb="FF000000"/>
      </bottom>
    </border>
    <border>
      <left style="thin">
        <color rgb="FF000000"/>
      </left>
      <right style="thin">
        <color rgb="FF000000"/>
      </right>
      <top/>
      <bottom/>
    </border>
    <border>
      <left style="thin"/>
      <right/>
      <top style="thin"/>
      <bottom style="thin"/>
    </border>
    <border>
      <left/>
      <right/>
      <top style="thin"/>
      <bottom style="thin"/>
    </border>
    <border>
      <left/>
      <right style="thin"/>
      <top style="thin"/>
      <bottom style="thin"/>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27" borderId="3" applyNumberFormat="0" applyAlignment="0" applyProtection="0"/>
    <xf numFmtId="0" fontId="30"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76">
    <xf numFmtId="0" fontId="0" fillId="0" borderId="0" xfId="0" applyAlignment="1">
      <alignment/>
    </xf>
    <xf numFmtId="0" fontId="0" fillId="0" borderId="0" xfId="0" applyAlignment="1">
      <alignment wrapText="1"/>
    </xf>
    <xf numFmtId="3" fontId="0" fillId="0" borderId="0" xfId="0" applyNumberFormat="1" applyAlignment="1">
      <alignment wrapText="1"/>
    </xf>
    <xf numFmtId="0" fontId="40" fillId="0" borderId="0" xfId="0" applyFont="1" applyAlignment="1">
      <alignment horizontal="center" vertical="top" wrapText="1"/>
    </xf>
    <xf numFmtId="0" fontId="41" fillId="0" borderId="0" xfId="0" applyFont="1" applyAlignment="1">
      <alignment/>
    </xf>
    <xf numFmtId="0" fontId="3" fillId="0" borderId="0" xfId="0" applyFont="1" applyAlignment="1">
      <alignment horizontal="center"/>
    </xf>
    <xf numFmtId="0" fontId="40" fillId="0" borderId="0" xfId="0" applyFont="1" applyAlignment="1">
      <alignment vertical="top" wrapText="1"/>
    </xf>
    <xf numFmtId="0" fontId="41" fillId="0" borderId="10" xfId="0" applyFont="1" applyBorder="1" applyAlignment="1">
      <alignment horizontal="left" vertical="top" wrapText="1"/>
    </xf>
    <xf numFmtId="0" fontId="40" fillId="33" borderId="10" xfId="0" applyFont="1" applyFill="1" applyBorder="1" applyAlignment="1">
      <alignment horizontal="center" vertical="top" wrapText="1"/>
    </xf>
    <xf numFmtId="3" fontId="41" fillId="0" borderId="10" xfId="0" applyNumberFormat="1" applyFont="1" applyBorder="1" applyAlignment="1">
      <alignment horizontal="right" vertical="top" wrapText="1"/>
    </xf>
    <xf numFmtId="3" fontId="40" fillId="0" borderId="10" xfId="0" applyNumberFormat="1" applyFont="1" applyBorder="1" applyAlignment="1">
      <alignment horizontal="right" vertical="top" wrapText="1"/>
    </xf>
    <xf numFmtId="0" fontId="41" fillId="0" borderId="11" xfId="0" applyFont="1" applyBorder="1" applyAlignment="1">
      <alignment horizontal="left" vertical="top" wrapText="1"/>
    </xf>
    <xf numFmtId="3" fontId="41" fillId="0" borderId="11" xfId="0" applyNumberFormat="1" applyFont="1" applyBorder="1" applyAlignment="1">
      <alignment horizontal="right" vertical="top" wrapText="1"/>
    </xf>
    <xf numFmtId="0" fontId="41" fillId="0" borderId="12" xfId="0" applyFont="1" applyBorder="1" applyAlignment="1">
      <alignment horizontal="left" vertical="top" wrapText="1"/>
    </xf>
    <xf numFmtId="3" fontId="41" fillId="0" borderId="12" xfId="0" applyNumberFormat="1" applyFont="1" applyBorder="1" applyAlignment="1">
      <alignment horizontal="right" vertical="top" wrapText="1"/>
    </xf>
    <xf numFmtId="3" fontId="41" fillId="0" borderId="13" xfId="0" applyNumberFormat="1" applyFont="1" applyBorder="1" applyAlignment="1">
      <alignment horizontal="right" vertical="top" wrapText="1"/>
    </xf>
    <xf numFmtId="0" fontId="41" fillId="0" borderId="13" xfId="0" applyFont="1" applyBorder="1" applyAlignment="1">
      <alignment horizontal="left" vertical="top" wrapText="1"/>
    </xf>
    <xf numFmtId="0" fontId="41" fillId="0" borderId="14" xfId="0" applyFont="1" applyBorder="1" applyAlignment="1">
      <alignment horizontal="left" vertical="top" wrapText="1"/>
    </xf>
    <xf numFmtId="3" fontId="41" fillId="0" borderId="14" xfId="0" applyNumberFormat="1" applyFont="1" applyBorder="1" applyAlignment="1">
      <alignment horizontal="right" vertical="top" wrapText="1"/>
    </xf>
    <xf numFmtId="3" fontId="42" fillId="0" borderId="13" xfId="0" applyNumberFormat="1" applyFont="1" applyBorder="1" applyAlignment="1">
      <alignment horizontal="right" vertical="top" wrapText="1"/>
    </xf>
    <xf numFmtId="3" fontId="42" fillId="0" borderId="10" xfId="0" applyNumberFormat="1" applyFont="1" applyBorder="1" applyAlignment="1">
      <alignment horizontal="right" vertical="top" wrapText="1"/>
    </xf>
    <xf numFmtId="3" fontId="40" fillId="0" borderId="12" xfId="0" applyNumberFormat="1" applyFont="1" applyBorder="1" applyAlignment="1">
      <alignment horizontal="right" vertical="top"/>
    </xf>
    <xf numFmtId="49" fontId="3" fillId="0" borderId="0" xfId="0" applyNumberFormat="1" applyFont="1" applyBorder="1" applyAlignment="1">
      <alignment horizontal="center" wrapText="1"/>
    </xf>
    <xf numFmtId="3" fontId="40" fillId="0" borderId="0" xfId="0" applyNumberFormat="1" applyFont="1" applyBorder="1" applyAlignment="1">
      <alignment/>
    </xf>
    <xf numFmtId="0" fontId="43" fillId="33" borderId="10" xfId="0" applyFont="1" applyFill="1" applyBorder="1" applyAlignment="1">
      <alignment horizontal="center" vertical="top" wrapText="1"/>
    </xf>
    <xf numFmtId="3" fontId="40" fillId="0" borderId="0" xfId="0" applyNumberFormat="1" applyFont="1" applyBorder="1" applyAlignment="1">
      <alignment horizontal="right" vertical="top"/>
    </xf>
    <xf numFmtId="3" fontId="42" fillId="0" borderId="12" xfId="0" applyNumberFormat="1" applyFont="1" applyBorder="1" applyAlignment="1">
      <alignment horizontal="right" vertical="top"/>
    </xf>
    <xf numFmtId="3" fontId="41" fillId="0" borderId="12" xfId="0" applyNumberFormat="1" applyFont="1" applyBorder="1" applyAlignment="1">
      <alignment wrapText="1"/>
    </xf>
    <xf numFmtId="3" fontId="40" fillId="0" borderId="12" xfId="0" applyNumberFormat="1" applyFont="1" applyBorder="1" applyAlignment="1">
      <alignment horizontal="right" vertical="top" wrapText="1"/>
    </xf>
    <xf numFmtId="3" fontId="42" fillId="0" borderId="12" xfId="0" applyNumberFormat="1" applyFont="1" applyBorder="1" applyAlignment="1">
      <alignment horizontal="right" vertical="top" wrapText="1"/>
    </xf>
    <xf numFmtId="3" fontId="42" fillId="0" borderId="12" xfId="0" applyNumberFormat="1" applyFont="1" applyBorder="1" applyAlignment="1">
      <alignment/>
    </xf>
    <xf numFmtId="3" fontId="42" fillId="0" borderId="12" xfId="0" applyNumberFormat="1" applyFont="1" applyBorder="1" applyAlignment="1">
      <alignment wrapText="1"/>
    </xf>
    <xf numFmtId="0" fontId="3" fillId="0" borderId="0" xfId="0" applyFont="1" applyAlignment="1">
      <alignment/>
    </xf>
    <xf numFmtId="0" fontId="42" fillId="0" borderId="0" xfId="0" applyFont="1" applyBorder="1" applyAlignment="1">
      <alignment horizontal="center" vertical="top" wrapText="1"/>
    </xf>
    <xf numFmtId="3" fontId="42" fillId="0" borderId="0" xfId="0" applyNumberFormat="1" applyFont="1" applyBorder="1" applyAlignment="1">
      <alignment/>
    </xf>
    <xf numFmtId="49" fontId="7" fillId="0" borderId="15" xfId="0" applyNumberFormat="1" applyFont="1" applyBorder="1" applyAlignment="1">
      <alignment horizontal="center" vertical="top" wrapText="1"/>
    </xf>
    <xf numFmtId="49" fontId="7" fillId="0" borderId="16" xfId="0" applyNumberFormat="1" applyFont="1" applyBorder="1" applyAlignment="1">
      <alignment horizontal="center" vertical="top" wrapText="1"/>
    </xf>
    <xf numFmtId="49" fontId="7" fillId="0" borderId="17" xfId="0" applyNumberFormat="1" applyFont="1" applyBorder="1" applyAlignment="1">
      <alignment horizontal="center" vertical="top" wrapText="1"/>
    </xf>
    <xf numFmtId="0" fontId="3" fillId="0" borderId="0" xfId="0" applyFont="1" applyAlignment="1">
      <alignment horizontal="center"/>
    </xf>
    <xf numFmtId="0" fontId="41" fillId="0" borderId="18" xfId="0" applyFont="1" applyBorder="1" applyAlignment="1">
      <alignment horizontal="center" vertical="top" wrapText="1"/>
    </xf>
    <xf numFmtId="0" fontId="41" fillId="0" borderId="19" xfId="0" applyFont="1" applyBorder="1" applyAlignment="1">
      <alignment horizontal="center" vertical="top" wrapText="1"/>
    </xf>
    <xf numFmtId="0" fontId="41" fillId="0" borderId="20" xfId="0" applyFont="1" applyBorder="1" applyAlignment="1">
      <alignment horizontal="center" vertical="top" wrapText="1"/>
    </xf>
    <xf numFmtId="0" fontId="41" fillId="0" borderId="12" xfId="0" applyFont="1" applyBorder="1" applyAlignment="1">
      <alignment horizontal="center" wrapText="1"/>
    </xf>
    <xf numFmtId="0" fontId="42" fillId="0" borderId="18" xfId="0" applyFont="1" applyBorder="1" applyAlignment="1">
      <alignment horizontal="center" vertical="top" wrapText="1"/>
    </xf>
    <xf numFmtId="0" fontId="42" fillId="0" borderId="19" xfId="0" applyFont="1" applyBorder="1" applyAlignment="1">
      <alignment horizontal="center" vertical="top" wrapText="1"/>
    </xf>
    <xf numFmtId="0" fontId="42" fillId="0" borderId="20" xfId="0" applyFont="1" applyBorder="1" applyAlignment="1">
      <alignment horizontal="center" vertical="top" wrapText="1"/>
    </xf>
    <xf numFmtId="0" fontId="41" fillId="0" borderId="18" xfId="0" applyFont="1" applyBorder="1" applyAlignment="1">
      <alignment horizontal="left" vertical="top" wrapText="1"/>
    </xf>
    <xf numFmtId="0" fontId="41" fillId="0" borderId="20" xfId="0" applyFont="1" applyBorder="1" applyAlignment="1">
      <alignment horizontal="left" vertical="top" wrapText="1"/>
    </xf>
    <xf numFmtId="0" fontId="40" fillId="0" borderId="0" xfId="0" applyFont="1" applyAlignment="1">
      <alignment horizontal="left" indent="1"/>
    </xf>
    <xf numFmtId="0" fontId="43" fillId="33" borderId="18" xfId="0" applyFont="1" applyFill="1" applyBorder="1" applyAlignment="1">
      <alignment horizontal="center" vertical="top" wrapText="1"/>
    </xf>
    <xf numFmtId="0" fontId="43" fillId="33" borderId="20" xfId="0" applyFont="1" applyFill="1" applyBorder="1" applyAlignment="1">
      <alignment horizontal="center" vertical="top" wrapText="1"/>
    </xf>
    <xf numFmtId="0" fontId="40" fillId="0" borderId="0" xfId="0" applyFont="1" applyAlignment="1">
      <alignment horizontal="left" vertical="top" wrapText="1"/>
    </xf>
    <xf numFmtId="0" fontId="40" fillId="0" borderId="0" xfId="0" applyFont="1" applyAlignment="1">
      <alignment horizontal="center" vertical="top" wrapText="1"/>
    </xf>
    <xf numFmtId="0" fontId="40" fillId="0" borderId="18" xfId="0" applyFont="1" applyBorder="1" applyAlignment="1">
      <alignment horizontal="center" vertical="top" wrapText="1"/>
    </xf>
    <xf numFmtId="0" fontId="40" fillId="0" borderId="19" xfId="0" applyFont="1" applyBorder="1" applyAlignment="1">
      <alignment horizontal="center" vertical="top" wrapText="1"/>
    </xf>
    <xf numFmtId="0" fontId="40" fillId="0" borderId="20" xfId="0" applyFont="1" applyBorder="1" applyAlignment="1">
      <alignment horizontal="center" vertical="top" wrapText="1"/>
    </xf>
    <xf numFmtId="0" fontId="41" fillId="0" borderId="21" xfId="0" applyFont="1" applyBorder="1" applyAlignment="1">
      <alignment horizontal="left" vertical="top" wrapText="1"/>
    </xf>
    <xf numFmtId="0" fontId="41" fillId="0" borderId="22" xfId="0" applyFont="1" applyBorder="1" applyAlignment="1">
      <alignment horizontal="left" vertical="top" wrapText="1"/>
    </xf>
    <xf numFmtId="0" fontId="41" fillId="0" borderId="12" xfId="0" applyFont="1" applyBorder="1" applyAlignment="1">
      <alignment horizontal="left" vertical="top" wrapText="1"/>
    </xf>
    <xf numFmtId="0" fontId="41" fillId="0" borderId="23" xfId="0" applyFont="1" applyBorder="1" applyAlignment="1">
      <alignment horizontal="center" vertical="top" wrapText="1"/>
    </xf>
    <xf numFmtId="0" fontId="41" fillId="0" borderId="24" xfId="0" applyFont="1" applyBorder="1" applyAlignment="1">
      <alignment horizontal="center" vertical="top" wrapText="1"/>
    </xf>
    <xf numFmtId="0" fontId="41" fillId="0" borderId="25" xfId="0" applyFont="1" applyBorder="1" applyAlignment="1">
      <alignment horizontal="center" vertical="top" wrapText="1"/>
    </xf>
    <xf numFmtId="0" fontId="41" fillId="0" borderId="26" xfId="0" applyFont="1" applyBorder="1" applyAlignment="1">
      <alignment horizontal="left" vertical="top" wrapText="1"/>
    </xf>
    <xf numFmtId="0" fontId="41" fillId="0" borderId="27" xfId="0" applyFont="1" applyBorder="1" applyAlignment="1">
      <alignment horizontal="left" vertical="top" wrapText="1"/>
    </xf>
    <xf numFmtId="0" fontId="41" fillId="0" borderId="23" xfId="0" applyFont="1" applyBorder="1" applyAlignment="1">
      <alignment horizontal="left" vertical="top" wrapText="1"/>
    </xf>
    <xf numFmtId="0" fontId="41" fillId="0" borderId="25" xfId="0" applyFont="1" applyBorder="1" applyAlignment="1">
      <alignment horizontal="left" vertical="top" wrapText="1"/>
    </xf>
    <xf numFmtId="49" fontId="3" fillId="0" borderId="12" xfId="0" applyNumberFormat="1" applyFont="1" applyBorder="1" applyAlignment="1">
      <alignment horizontal="center" vertical="top" wrapText="1"/>
    </xf>
    <xf numFmtId="0" fontId="42" fillId="0" borderId="23" xfId="0" applyFont="1" applyBorder="1" applyAlignment="1">
      <alignment horizontal="center" vertical="top" wrapText="1"/>
    </xf>
    <xf numFmtId="0" fontId="42" fillId="0" borderId="24" xfId="0" applyFont="1" applyBorder="1" applyAlignment="1">
      <alignment horizontal="center" vertical="top" wrapText="1"/>
    </xf>
    <xf numFmtId="0" fontId="42" fillId="0" borderId="25" xfId="0" applyFont="1" applyBorder="1" applyAlignment="1">
      <alignment horizontal="center" vertical="top" wrapText="1"/>
    </xf>
    <xf numFmtId="0" fontId="41" fillId="0" borderId="0" xfId="0" applyFont="1" applyAlignment="1">
      <alignment horizontal="center" indent="1"/>
    </xf>
    <xf numFmtId="0" fontId="40" fillId="33" borderId="18" xfId="0" applyFont="1" applyFill="1" applyBorder="1" applyAlignment="1">
      <alignment horizontal="center" vertical="top" wrapText="1"/>
    </xf>
    <xf numFmtId="0" fontId="40" fillId="33" borderId="20" xfId="0" applyFont="1" applyFill="1" applyBorder="1" applyAlignment="1">
      <alignment horizontal="center" vertical="top" wrapText="1"/>
    </xf>
    <xf numFmtId="0" fontId="41" fillId="0" borderId="15" xfId="0" applyFont="1" applyBorder="1" applyAlignment="1">
      <alignment horizontal="center" wrapText="1"/>
    </xf>
    <xf numFmtId="0" fontId="41" fillId="0" borderId="16" xfId="0" applyFont="1" applyBorder="1" applyAlignment="1">
      <alignment horizontal="center" wrapText="1"/>
    </xf>
    <xf numFmtId="0" fontId="41" fillId="0" borderId="17"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94"/>
  <sheetViews>
    <sheetView tabSelected="1" zoomScalePageLayoutView="0" workbookViewId="0" topLeftCell="A1">
      <selection activeCell="P390" sqref="P390"/>
    </sheetView>
  </sheetViews>
  <sheetFormatPr defaultColWidth="9.140625" defaultRowHeight="15"/>
  <cols>
    <col min="1" max="1" width="9.8515625" style="0" customWidth="1"/>
    <col min="3" max="3" width="8.28125" style="0" customWidth="1"/>
    <col min="4" max="4" width="12.140625" style="0" customWidth="1"/>
    <col min="5" max="5" width="24.140625" style="0" customWidth="1"/>
    <col min="6" max="6" width="11.140625" style="0" customWidth="1"/>
    <col min="7" max="7" width="21.7109375" style="0" customWidth="1"/>
    <col min="8" max="9" width="13.00390625" style="0" bestFit="1" customWidth="1"/>
    <col min="10" max="10" width="12.421875" style="0" customWidth="1"/>
  </cols>
  <sheetData>
    <row r="1" spans="1:10" ht="15">
      <c r="A1" s="51" t="s">
        <v>284</v>
      </c>
      <c r="B1" s="51"/>
      <c r="C1" s="51"/>
      <c r="D1" s="51"/>
      <c r="E1" s="51"/>
      <c r="F1" s="51"/>
      <c r="G1" s="52" t="s">
        <v>285</v>
      </c>
      <c r="H1" s="52"/>
      <c r="I1" s="52"/>
      <c r="J1" s="52"/>
    </row>
    <row r="2" spans="1:10" ht="15">
      <c r="A2" s="4"/>
      <c r="B2" s="4"/>
      <c r="C2" s="6" t="s">
        <v>0</v>
      </c>
      <c r="D2" s="6"/>
      <c r="E2" s="6"/>
      <c r="F2" s="6"/>
      <c r="G2" s="52" t="s">
        <v>354</v>
      </c>
      <c r="H2" s="52"/>
      <c r="I2" s="52"/>
      <c r="J2" s="52"/>
    </row>
    <row r="3" spans="1:10" ht="15">
      <c r="A3" s="4"/>
      <c r="B3" s="4"/>
      <c r="C3" s="4"/>
      <c r="D3" s="4"/>
      <c r="E3" s="4"/>
      <c r="F3" s="4"/>
      <c r="G3" s="4"/>
      <c r="H3" s="4"/>
      <c r="I3" s="4"/>
      <c r="J3" s="4"/>
    </row>
    <row r="4" spans="1:10" ht="15">
      <c r="A4" s="4"/>
      <c r="B4" s="4"/>
      <c r="C4" s="4"/>
      <c r="D4" s="4"/>
      <c r="E4" s="4"/>
      <c r="F4" s="4"/>
      <c r="G4" s="4"/>
      <c r="H4" s="4"/>
      <c r="I4" s="4"/>
      <c r="J4" s="4"/>
    </row>
    <row r="5" spans="1:10" ht="15">
      <c r="A5" s="38" t="s">
        <v>355</v>
      </c>
      <c r="B5" s="38"/>
      <c r="C5" s="38"/>
      <c r="D5" s="38"/>
      <c r="E5" s="38"/>
      <c r="F5" s="38"/>
      <c r="G5" s="38"/>
      <c r="H5" s="38"/>
      <c r="I5" s="38"/>
      <c r="J5" s="38"/>
    </row>
    <row r="6" spans="1:10" ht="15">
      <c r="A6" s="38" t="s">
        <v>357</v>
      </c>
      <c r="B6" s="38"/>
      <c r="C6" s="38"/>
      <c r="D6" s="38"/>
      <c r="E6" s="38"/>
      <c r="F6" s="38"/>
      <c r="G6" s="38"/>
      <c r="H6" s="38"/>
      <c r="I6" s="38"/>
      <c r="J6" s="38"/>
    </row>
    <row r="7" spans="1:10" ht="15">
      <c r="A7" s="38" t="s">
        <v>356</v>
      </c>
      <c r="B7" s="38"/>
      <c r="C7" s="38"/>
      <c r="D7" s="38"/>
      <c r="E7" s="38"/>
      <c r="F7" s="38"/>
      <c r="G7" s="38"/>
      <c r="H7" s="38"/>
      <c r="I7" s="38"/>
      <c r="J7" s="38"/>
    </row>
    <row r="8" spans="1:10" ht="15">
      <c r="A8" s="48"/>
      <c r="B8" s="48"/>
      <c r="C8" s="48"/>
      <c r="D8" s="48"/>
      <c r="E8" s="48"/>
      <c r="F8" s="48"/>
      <c r="G8" s="48"/>
      <c r="H8" s="48"/>
      <c r="I8" s="48"/>
      <c r="J8" s="48"/>
    </row>
    <row r="9" spans="1:10" ht="51">
      <c r="A9" s="24" t="s">
        <v>1</v>
      </c>
      <c r="B9" s="49" t="s">
        <v>2</v>
      </c>
      <c r="C9" s="50"/>
      <c r="D9" s="24" t="s">
        <v>3</v>
      </c>
      <c r="E9" s="24" t="s">
        <v>4</v>
      </c>
      <c r="F9" s="24" t="s">
        <v>5</v>
      </c>
      <c r="G9" s="24" t="s">
        <v>6</v>
      </c>
      <c r="H9" s="24" t="s">
        <v>397</v>
      </c>
      <c r="I9" s="24" t="s">
        <v>399</v>
      </c>
      <c r="J9" s="24" t="s">
        <v>398</v>
      </c>
    </row>
    <row r="10" spans="1:10" s="1" customFormat="1" ht="30">
      <c r="A10" s="7" t="s">
        <v>7</v>
      </c>
      <c r="B10" s="46" t="s">
        <v>8</v>
      </c>
      <c r="C10" s="47"/>
      <c r="D10" s="7" t="s">
        <v>9</v>
      </c>
      <c r="E10" s="7" t="s">
        <v>10</v>
      </c>
      <c r="F10" s="7"/>
      <c r="G10" s="7"/>
      <c r="H10" s="9">
        <v>41475000</v>
      </c>
      <c r="I10" s="9">
        <v>41802000</v>
      </c>
      <c r="J10" s="9">
        <v>46023828.16</v>
      </c>
    </row>
    <row r="11" spans="1:10" s="1" customFormat="1" ht="60">
      <c r="A11" s="7" t="s">
        <v>7</v>
      </c>
      <c r="B11" s="46" t="s">
        <v>8</v>
      </c>
      <c r="C11" s="47"/>
      <c r="D11" s="7" t="s">
        <v>11</v>
      </c>
      <c r="E11" s="7" t="s">
        <v>12</v>
      </c>
      <c r="F11" s="7"/>
      <c r="G11" s="7"/>
      <c r="H11" s="9">
        <v>17171000</v>
      </c>
      <c r="I11" s="9">
        <v>17305000</v>
      </c>
      <c r="J11" s="9">
        <v>17305000</v>
      </c>
    </row>
    <row r="12" spans="1:10" s="1" customFormat="1" ht="75">
      <c r="A12" s="7" t="s">
        <v>7</v>
      </c>
      <c r="B12" s="46" t="s">
        <v>8</v>
      </c>
      <c r="C12" s="47"/>
      <c r="D12" s="7" t="s">
        <v>13</v>
      </c>
      <c r="E12" s="7" t="s">
        <v>14</v>
      </c>
      <c r="F12" s="7"/>
      <c r="G12" s="7"/>
      <c r="H12" s="9">
        <v>78209000</v>
      </c>
      <c r="I12" s="9">
        <v>84935000</v>
      </c>
      <c r="J12" s="9">
        <v>80590651.34</v>
      </c>
    </row>
    <row r="13" spans="1:10" s="1" customFormat="1" ht="45">
      <c r="A13" s="7" t="s">
        <v>7</v>
      </c>
      <c r="B13" s="46" t="s">
        <v>8</v>
      </c>
      <c r="C13" s="47"/>
      <c r="D13" s="7" t="s">
        <v>15</v>
      </c>
      <c r="E13" s="7" t="s">
        <v>16</v>
      </c>
      <c r="F13" s="7"/>
      <c r="G13" s="7"/>
      <c r="H13" s="9">
        <v>6250000</v>
      </c>
      <c r="I13" s="9">
        <v>6250000</v>
      </c>
      <c r="J13" s="9">
        <v>6250000</v>
      </c>
    </row>
    <row r="14" spans="1:10" s="1" customFormat="1" ht="60">
      <c r="A14" s="7" t="s">
        <v>7</v>
      </c>
      <c r="B14" s="46" t="s">
        <v>8</v>
      </c>
      <c r="C14" s="47"/>
      <c r="D14" s="7" t="s">
        <v>17</v>
      </c>
      <c r="E14" s="7" t="s">
        <v>18</v>
      </c>
      <c r="F14" s="7"/>
      <c r="G14" s="7"/>
      <c r="H14" s="9">
        <v>102092000</v>
      </c>
      <c r="I14" s="9">
        <v>127341000</v>
      </c>
      <c r="J14" s="9">
        <v>127341000</v>
      </c>
    </row>
    <row r="15" spans="1:10" s="1" customFormat="1" ht="45">
      <c r="A15" s="7" t="s">
        <v>7</v>
      </c>
      <c r="B15" s="46" t="s">
        <v>8</v>
      </c>
      <c r="C15" s="47"/>
      <c r="D15" s="7" t="s">
        <v>19</v>
      </c>
      <c r="E15" s="7" t="s">
        <v>20</v>
      </c>
      <c r="F15" s="7"/>
      <c r="G15" s="7"/>
      <c r="H15" s="9">
        <v>50000</v>
      </c>
      <c r="I15" s="9">
        <v>50000</v>
      </c>
      <c r="J15" s="9">
        <v>68825.56</v>
      </c>
    </row>
    <row r="16" spans="1:10" s="1" customFormat="1" ht="45">
      <c r="A16" s="7" t="s">
        <v>7</v>
      </c>
      <c r="B16" s="46" t="s">
        <v>8</v>
      </c>
      <c r="C16" s="47"/>
      <c r="D16" s="7" t="s">
        <v>21</v>
      </c>
      <c r="E16" s="7" t="s">
        <v>22</v>
      </c>
      <c r="F16" s="7"/>
      <c r="G16" s="7"/>
      <c r="H16" s="9">
        <v>1350000</v>
      </c>
      <c r="I16" s="9">
        <v>1350000</v>
      </c>
      <c r="J16" s="9">
        <v>1389666.14</v>
      </c>
    </row>
    <row r="17" spans="1:10" s="1" customFormat="1" ht="60">
      <c r="A17" s="7" t="s">
        <v>7</v>
      </c>
      <c r="B17" s="46" t="s">
        <v>8</v>
      </c>
      <c r="C17" s="47"/>
      <c r="D17" s="7" t="s">
        <v>286</v>
      </c>
      <c r="E17" s="7" t="s">
        <v>287</v>
      </c>
      <c r="F17" s="7"/>
      <c r="G17" s="7"/>
      <c r="H17" s="9">
        <v>155000</v>
      </c>
      <c r="I17" s="9">
        <v>155000</v>
      </c>
      <c r="J17" s="9">
        <v>480307.29</v>
      </c>
    </row>
    <row r="18" spans="1:10" s="1" customFormat="1" ht="60">
      <c r="A18" s="7" t="s">
        <v>7</v>
      </c>
      <c r="B18" s="46" t="s">
        <v>8</v>
      </c>
      <c r="C18" s="47"/>
      <c r="D18" s="7">
        <v>300100</v>
      </c>
      <c r="E18" s="7" t="s">
        <v>345</v>
      </c>
      <c r="F18" s="7"/>
      <c r="G18" s="7"/>
      <c r="H18" s="9">
        <v>600000</v>
      </c>
      <c r="I18" s="9">
        <v>600000</v>
      </c>
      <c r="J18" s="9">
        <v>0</v>
      </c>
    </row>
    <row r="19" spans="1:10" s="1" customFormat="1" ht="45">
      <c r="A19" s="7" t="s">
        <v>7</v>
      </c>
      <c r="B19" s="46" t="s">
        <v>8</v>
      </c>
      <c r="C19" s="47"/>
      <c r="D19" s="7" t="s">
        <v>23</v>
      </c>
      <c r="E19" s="7" t="s">
        <v>24</v>
      </c>
      <c r="F19" s="7"/>
      <c r="G19" s="7"/>
      <c r="H19" s="9">
        <v>230000</v>
      </c>
      <c r="I19" s="9">
        <v>234000</v>
      </c>
      <c r="J19" s="9">
        <v>245852.6</v>
      </c>
    </row>
    <row r="20" spans="1:10" s="1" customFormat="1" ht="30">
      <c r="A20" s="7" t="s">
        <v>7</v>
      </c>
      <c r="B20" s="46" t="s">
        <v>8</v>
      </c>
      <c r="C20" s="47"/>
      <c r="D20" s="7" t="s">
        <v>288</v>
      </c>
      <c r="E20" s="7" t="s">
        <v>289</v>
      </c>
      <c r="F20" s="7"/>
      <c r="G20" s="7"/>
      <c r="H20" s="9">
        <v>0</v>
      </c>
      <c r="I20" s="9">
        <v>0</v>
      </c>
      <c r="J20" s="9">
        <v>100</v>
      </c>
    </row>
    <row r="21" spans="1:10" s="1" customFormat="1" ht="75">
      <c r="A21" s="7" t="s">
        <v>7</v>
      </c>
      <c r="B21" s="46" t="s">
        <v>8</v>
      </c>
      <c r="C21" s="47"/>
      <c r="D21" s="7" t="s">
        <v>25</v>
      </c>
      <c r="E21" s="7" t="s">
        <v>26</v>
      </c>
      <c r="F21" s="7"/>
      <c r="G21" s="7"/>
      <c r="H21" s="9">
        <v>0</v>
      </c>
      <c r="I21" s="9">
        <v>0</v>
      </c>
      <c r="J21" s="9">
        <v>1950</v>
      </c>
    </row>
    <row r="22" spans="1:10" s="1" customFormat="1" ht="30">
      <c r="A22" s="7" t="s">
        <v>7</v>
      </c>
      <c r="B22" s="46" t="s">
        <v>8</v>
      </c>
      <c r="C22" s="47"/>
      <c r="D22" s="7" t="s">
        <v>290</v>
      </c>
      <c r="E22" s="7" t="s">
        <v>291</v>
      </c>
      <c r="F22" s="7"/>
      <c r="G22" s="7"/>
      <c r="H22" s="9">
        <v>0</v>
      </c>
      <c r="I22" s="9">
        <v>0</v>
      </c>
      <c r="J22" s="9">
        <v>12525</v>
      </c>
    </row>
    <row r="23" spans="1:10" s="1" customFormat="1" ht="15">
      <c r="A23" s="7" t="s">
        <v>7</v>
      </c>
      <c r="B23" s="46" t="s">
        <v>8</v>
      </c>
      <c r="C23" s="47"/>
      <c r="D23" s="7" t="s">
        <v>27</v>
      </c>
      <c r="E23" s="7" t="s">
        <v>28</v>
      </c>
      <c r="F23" s="7"/>
      <c r="G23" s="7"/>
      <c r="H23" s="9">
        <v>315000</v>
      </c>
      <c r="I23" s="9">
        <v>315000</v>
      </c>
      <c r="J23" s="9">
        <v>833432.77</v>
      </c>
    </row>
    <row r="24" spans="1:10" s="1" customFormat="1" ht="15">
      <c r="A24" s="7" t="s">
        <v>7</v>
      </c>
      <c r="B24" s="46" t="s">
        <v>8</v>
      </c>
      <c r="C24" s="47"/>
      <c r="D24" s="7" t="s">
        <v>63</v>
      </c>
      <c r="E24" s="7" t="s">
        <v>64</v>
      </c>
      <c r="F24" s="7"/>
      <c r="G24" s="7"/>
      <c r="H24" s="9">
        <v>5000</v>
      </c>
      <c r="I24" s="9">
        <v>5000</v>
      </c>
      <c r="J24" s="9">
        <v>5000</v>
      </c>
    </row>
    <row r="25" spans="1:10" s="1" customFormat="1" ht="60">
      <c r="A25" s="7" t="s">
        <v>7</v>
      </c>
      <c r="B25" s="46" t="s">
        <v>8</v>
      </c>
      <c r="C25" s="47"/>
      <c r="D25" s="7" t="s">
        <v>29</v>
      </c>
      <c r="E25" s="7" t="s">
        <v>30</v>
      </c>
      <c r="F25" s="7"/>
      <c r="G25" s="7"/>
      <c r="H25" s="9">
        <v>-14523400</v>
      </c>
      <c r="I25" s="9">
        <v>-14523400</v>
      </c>
      <c r="J25" s="9">
        <v>-14523400</v>
      </c>
    </row>
    <row r="26" spans="1:10" s="1" customFormat="1" ht="105">
      <c r="A26" s="7" t="s">
        <v>7</v>
      </c>
      <c r="B26" s="46" t="s">
        <v>8</v>
      </c>
      <c r="C26" s="47"/>
      <c r="D26" s="7">
        <v>400600</v>
      </c>
      <c r="E26" s="7" t="s">
        <v>346</v>
      </c>
      <c r="F26" s="7"/>
      <c r="G26" s="7"/>
      <c r="H26" s="9">
        <v>108000</v>
      </c>
      <c r="I26" s="9">
        <v>108000</v>
      </c>
      <c r="J26" s="9">
        <v>0</v>
      </c>
    </row>
    <row r="27" spans="1:10" s="1" customFormat="1" ht="45">
      <c r="A27" s="7" t="s">
        <v>7</v>
      </c>
      <c r="B27" s="46" t="s">
        <v>8</v>
      </c>
      <c r="C27" s="47"/>
      <c r="D27" s="7" t="s">
        <v>35</v>
      </c>
      <c r="E27" s="7" t="s">
        <v>36</v>
      </c>
      <c r="F27" s="7"/>
      <c r="G27" s="7"/>
      <c r="H27" s="9">
        <v>95559000</v>
      </c>
      <c r="I27" s="9">
        <v>95270000</v>
      </c>
      <c r="J27" s="9">
        <v>95228528.8</v>
      </c>
    </row>
    <row r="28" spans="1:10" s="1" customFormat="1" ht="30">
      <c r="A28" s="7" t="s">
        <v>7</v>
      </c>
      <c r="B28" s="46" t="s">
        <v>8</v>
      </c>
      <c r="C28" s="47"/>
      <c r="D28" s="7" t="s">
        <v>37</v>
      </c>
      <c r="E28" s="7" t="s">
        <v>38</v>
      </c>
      <c r="F28" s="7"/>
      <c r="G28" s="7"/>
      <c r="H28" s="9">
        <v>0</v>
      </c>
      <c r="I28" s="9">
        <v>3437000</v>
      </c>
      <c r="J28" s="9">
        <v>2432029.48</v>
      </c>
    </row>
    <row r="29" spans="1:10" s="1" customFormat="1" ht="105">
      <c r="A29" s="7" t="s">
        <v>7</v>
      </c>
      <c r="B29" s="46" t="s">
        <v>8</v>
      </c>
      <c r="C29" s="47"/>
      <c r="D29" s="7" t="s">
        <v>294</v>
      </c>
      <c r="E29" s="7" t="s">
        <v>295</v>
      </c>
      <c r="F29" s="7"/>
      <c r="G29" s="7"/>
      <c r="H29" s="9">
        <v>0</v>
      </c>
      <c r="I29" s="9">
        <v>239700</v>
      </c>
      <c r="J29" s="9">
        <v>201844.14</v>
      </c>
    </row>
    <row r="30" spans="1:10" s="1" customFormat="1" ht="75">
      <c r="A30" s="7" t="s">
        <v>7</v>
      </c>
      <c r="B30" s="46" t="s">
        <v>8</v>
      </c>
      <c r="C30" s="47"/>
      <c r="D30" s="7" t="s">
        <v>39</v>
      </c>
      <c r="E30" s="7" t="s">
        <v>40</v>
      </c>
      <c r="F30" s="7"/>
      <c r="G30" s="7"/>
      <c r="H30" s="9">
        <v>6000000</v>
      </c>
      <c r="I30" s="9">
        <v>6000000</v>
      </c>
      <c r="J30" s="9">
        <v>8349529.67</v>
      </c>
    </row>
    <row r="31" spans="1:10" s="1" customFormat="1" ht="15">
      <c r="A31" s="43" t="s">
        <v>378</v>
      </c>
      <c r="B31" s="44"/>
      <c r="C31" s="44"/>
      <c r="D31" s="44"/>
      <c r="E31" s="44"/>
      <c r="F31" s="44"/>
      <c r="G31" s="45"/>
      <c r="H31" s="20">
        <f>SUM(H10:H30)</f>
        <v>335045600</v>
      </c>
      <c r="I31" s="20">
        <f>SUM(I10:I30)</f>
        <v>370873300</v>
      </c>
      <c r="J31" s="20">
        <f>SUM(J10:J30)</f>
        <v>372236670.95000005</v>
      </c>
    </row>
    <row r="32" spans="1:10" s="1" customFormat="1" ht="30">
      <c r="A32" s="7" t="s">
        <v>7</v>
      </c>
      <c r="B32" s="46" t="s">
        <v>8</v>
      </c>
      <c r="C32" s="47"/>
      <c r="D32" s="7" t="s">
        <v>31</v>
      </c>
      <c r="E32" s="7" t="s">
        <v>32</v>
      </c>
      <c r="F32" s="7"/>
      <c r="G32" s="7"/>
      <c r="H32" s="9">
        <v>14523400</v>
      </c>
      <c r="I32" s="9">
        <v>14523400</v>
      </c>
      <c r="J32" s="9">
        <v>14523400</v>
      </c>
    </row>
    <row r="33" spans="1:10" s="1" customFormat="1" ht="90">
      <c r="A33" s="7" t="s">
        <v>7</v>
      </c>
      <c r="B33" s="46" t="s">
        <v>8</v>
      </c>
      <c r="C33" s="47"/>
      <c r="D33" s="7" t="s">
        <v>292</v>
      </c>
      <c r="E33" s="7" t="s">
        <v>293</v>
      </c>
      <c r="F33" s="7"/>
      <c r="G33" s="7"/>
      <c r="H33" s="9">
        <v>97000</v>
      </c>
      <c r="I33" s="9">
        <v>124000</v>
      </c>
      <c r="J33" s="9">
        <v>26346.6</v>
      </c>
    </row>
    <row r="34" spans="1:10" s="1" customFormat="1" ht="75">
      <c r="A34" s="7" t="s">
        <v>7</v>
      </c>
      <c r="B34" s="46" t="s">
        <v>8</v>
      </c>
      <c r="C34" s="47"/>
      <c r="D34" s="7">
        <v>421602</v>
      </c>
      <c r="E34" s="7" t="s">
        <v>347</v>
      </c>
      <c r="F34" s="7"/>
      <c r="G34" s="7"/>
      <c r="H34" s="9">
        <v>1000000</v>
      </c>
      <c r="I34" s="9">
        <v>1000000</v>
      </c>
      <c r="J34" s="9">
        <v>0</v>
      </c>
    </row>
    <row r="35" spans="1:10" s="1" customFormat="1" ht="45">
      <c r="A35" s="7" t="s">
        <v>7</v>
      </c>
      <c r="B35" s="46" t="s">
        <v>8</v>
      </c>
      <c r="C35" s="47"/>
      <c r="D35" s="7">
        <v>426500</v>
      </c>
      <c r="E35" s="7" t="s">
        <v>348</v>
      </c>
      <c r="F35" s="7"/>
      <c r="G35" s="7"/>
      <c r="H35" s="9">
        <v>68920000</v>
      </c>
      <c r="I35" s="9">
        <v>68920000</v>
      </c>
      <c r="J35" s="9">
        <v>0</v>
      </c>
    </row>
    <row r="36" spans="1:10" s="1" customFormat="1" ht="135">
      <c r="A36" s="7" t="s">
        <v>7</v>
      </c>
      <c r="B36" s="46" t="s">
        <v>8</v>
      </c>
      <c r="C36" s="47"/>
      <c r="D36" s="7" t="s">
        <v>296</v>
      </c>
      <c r="E36" s="7" t="s">
        <v>297</v>
      </c>
      <c r="F36" s="7"/>
      <c r="G36" s="7"/>
      <c r="H36" s="9">
        <v>8014000</v>
      </c>
      <c r="I36" s="9">
        <v>8079180</v>
      </c>
      <c r="J36" s="9">
        <v>3834416.61</v>
      </c>
    </row>
    <row r="37" spans="1:10" s="1" customFormat="1" ht="45">
      <c r="A37" s="7" t="s">
        <v>7</v>
      </c>
      <c r="B37" s="46" t="s">
        <v>8</v>
      </c>
      <c r="C37" s="47"/>
      <c r="D37" s="7" t="s">
        <v>41</v>
      </c>
      <c r="E37" s="7" t="s">
        <v>42</v>
      </c>
      <c r="F37" s="7"/>
      <c r="G37" s="7"/>
      <c r="H37" s="9">
        <v>0</v>
      </c>
      <c r="I37" s="9">
        <v>0</v>
      </c>
      <c r="J37" s="9">
        <v>-554039</v>
      </c>
    </row>
    <row r="38" spans="1:10" s="1" customFormat="1" ht="90">
      <c r="A38" s="7" t="s">
        <v>7</v>
      </c>
      <c r="B38" s="46" t="s">
        <v>8</v>
      </c>
      <c r="C38" s="47"/>
      <c r="D38" s="7" t="s">
        <v>298</v>
      </c>
      <c r="E38" s="7" t="s">
        <v>299</v>
      </c>
      <c r="F38" s="7"/>
      <c r="G38" s="7"/>
      <c r="H38" s="9">
        <v>0</v>
      </c>
      <c r="I38" s="9">
        <v>0</v>
      </c>
      <c r="J38" s="9">
        <v>12002304.79</v>
      </c>
    </row>
    <row r="39" spans="1:10" s="1" customFormat="1" ht="45">
      <c r="A39" s="7" t="s">
        <v>7</v>
      </c>
      <c r="B39" s="46" t="s">
        <v>8</v>
      </c>
      <c r="C39" s="47"/>
      <c r="D39" s="7" t="s">
        <v>300</v>
      </c>
      <c r="E39" s="7" t="s">
        <v>301</v>
      </c>
      <c r="F39" s="7"/>
      <c r="G39" s="7"/>
      <c r="H39" s="9">
        <v>52398000</v>
      </c>
      <c r="I39" s="9">
        <v>52398000</v>
      </c>
      <c r="J39" s="9">
        <v>61837.5</v>
      </c>
    </row>
    <row r="40" spans="1:10" s="1" customFormat="1" ht="45">
      <c r="A40" s="7" t="s">
        <v>7</v>
      </c>
      <c r="B40" s="46" t="s">
        <v>8</v>
      </c>
      <c r="C40" s="47"/>
      <c r="D40" s="7" t="s">
        <v>302</v>
      </c>
      <c r="E40" s="7" t="s">
        <v>42</v>
      </c>
      <c r="F40" s="7"/>
      <c r="G40" s="7"/>
      <c r="H40" s="9">
        <v>0</v>
      </c>
      <c r="I40" s="9">
        <v>149000</v>
      </c>
      <c r="J40" s="9">
        <v>213535.9</v>
      </c>
    </row>
    <row r="41" spans="1:10" s="1" customFormat="1" ht="45">
      <c r="A41" s="7" t="s">
        <v>7</v>
      </c>
      <c r="B41" s="46" t="s">
        <v>8</v>
      </c>
      <c r="C41" s="47"/>
      <c r="D41" s="7" t="s">
        <v>303</v>
      </c>
      <c r="E41" s="7" t="s">
        <v>301</v>
      </c>
      <c r="F41" s="7"/>
      <c r="G41" s="7"/>
      <c r="H41" s="9">
        <v>0</v>
      </c>
      <c r="I41" s="9">
        <v>426120</v>
      </c>
      <c r="J41" s="9">
        <v>88730.4</v>
      </c>
    </row>
    <row r="42" spans="1:10" s="1" customFormat="1" ht="45">
      <c r="A42" s="7" t="s">
        <v>7</v>
      </c>
      <c r="B42" s="46" t="s">
        <v>8</v>
      </c>
      <c r="C42" s="47"/>
      <c r="D42" s="7" t="s">
        <v>304</v>
      </c>
      <c r="E42" s="7" t="s">
        <v>42</v>
      </c>
      <c r="F42" s="7"/>
      <c r="G42" s="7"/>
      <c r="H42" s="9">
        <v>0</v>
      </c>
      <c r="I42" s="9">
        <v>834700</v>
      </c>
      <c r="J42" s="9">
        <v>23800.6</v>
      </c>
    </row>
    <row r="43" spans="1:10" s="1" customFormat="1" ht="15">
      <c r="A43" s="7" t="s">
        <v>7</v>
      </c>
      <c r="B43" s="46" t="s">
        <v>8</v>
      </c>
      <c r="C43" s="47"/>
      <c r="D43" s="7" t="s">
        <v>305</v>
      </c>
      <c r="E43" s="7" t="s">
        <v>46</v>
      </c>
      <c r="F43" s="7"/>
      <c r="G43" s="7"/>
      <c r="H43" s="9">
        <v>0</v>
      </c>
      <c r="I43" s="9"/>
      <c r="J43" s="9">
        <v>400675.38</v>
      </c>
    </row>
    <row r="44" spans="1:10" s="1" customFormat="1" ht="15">
      <c r="A44" s="43" t="s">
        <v>379</v>
      </c>
      <c r="B44" s="44"/>
      <c r="C44" s="44"/>
      <c r="D44" s="44"/>
      <c r="E44" s="44"/>
      <c r="F44" s="44"/>
      <c r="G44" s="45"/>
      <c r="H44" s="20">
        <f>SUM(H32:H43)</f>
        <v>144952400</v>
      </c>
      <c r="I44" s="20">
        <f>SUM(I32:I43)</f>
        <v>146454400</v>
      </c>
      <c r="J44" s="20">
        <f>SUM(J32:J43)</f>
        <v>30621008.779999997</v>
      </c>
    </row>
    <row r="45" spans="1:10" s="1" customFormat="1" ht="15">
      <c r="A45" s="53" t="s">
        <v>333</v>
      </c>
      <c r="B45" s="54"/>
      <c r="C45" s="54"/>
      <c r="D45" s="54"/>
      <c r="E45" s="54"/>
      <c r="F45" s="54"/>
      <c r="G45" s="55"/>
      <c r="H45" s="10">
        <f>H31+H44</f>
        <v>479998000</v>
      </c>
      <c r="I45" s="10">
        <f>I31+I44</f>
        <v>517327700</v>
      </c>
      <c r="J45" s="10">
        <f>J31+J44</f>
        <v>402857679.73</v>
      </c>
    </row>
    <row r="46" spans="1:10" s="1" customFormat="1" ht="15">
      <c r="A46" s="7" t="s">
        <v>78</v>
      </c>
      <c r="B46" s="46" t="s">
        <v>8</v>
      </c>
      <c r="C46" s="47"/>
      <c r="D46" s="7" t="s">
        <v>79</v>
      </c>
      <c r="E46" s="7" t="s">
        <v>80</v>
      </c>
      <c r="F46" s="7" t="s">
        <v>81</v>
      </c>
      <c r="G46" s="7" t="s">
        <v>82</v>
      </c>
      <c r="H46" s="9">
        <v>18881000</v>
      </c>
      <c r="I46" s="9">
        <v>19001000</v>
      </c>
      <c r="J46" s="9">
        <v>17821638</v>
      </c>
    </row>
    <row r="47" spans="1:10" s="1" customFormat="1" ht="45">
      <c r="A47" s="7" t="s">
        <v>78</v>
      </c>
      <c r="B47" s="46" t="s">
        <v>8</v>
      </c>
      <c r="C47" s="47"/>
      <c r="D47" s="7" t="s">
        <v>79</v>
      </c>
      <c r="E47" s="7" t="s">
        <v>80</v>
      </c>
      <c r="F47" s="7" t="s">
        <v>83</v>
      </c>
      <c r="G47" s="7" t="s">
        <v>84</v>
      </c>
      <c r="H47" s="9">
        <v>1800000</v>
      </c>
      <c r="I47" s="9">
        <v>1799000</v>
      </c>
      <c r="J47" s="9">
        <v>1512359</v>
      </c>
    </row>
    <row r="48" spans="1:10" s="1" customFormat="1" ht="15">
      <c r="A48" s="7" t="s">
        <v>78</v>
      </c>
      <c r="B48" s="46" t="s">
        <v>8</v>
      </c>
      <c r="C48" s="47"/>
      <c r="D48" s="7" t="s">
        <v>79</v>
      </c>
      <c r="E48" s="7" t="s">
        <v>80</v>
      </c>
      <c r="F48" s="7" t="s">
        <v>85</v>
      </c>
      <c r="G48" s="7" t="s">
        <v>309</v>
      </c>
      <c r="H48" s="9">
        <v>5000</v>
      </c>
      <c r="I48" s="9">
        <v>6000</v>
      </c>
      <c r="J48" s="9">
        <v>2873</v>
      </c>
    </row>
    <row r="49" spans="1:10" s="1" customFormat="1" ht="15">
      <c r="A49" s="7" t="s">
        <v>78</v>
      </c>
      <c r="B49" s="46" t="s">
        <v>8</v>
      </c>
      <c r="C49" s="47"/>
      <c r="D49" s="7" t="s">
        <v>79</v>
      </c>
      <c r="E49" s="7" t="s">
        <v>80</v>
      </c>
      <c r="F49" s="7">
        <v>100114</v>
      </c>
      <c r="G49" s="7" t="s">
        <v>349</v>
      </c>
      <c r="H49" s="9">
        <v>20000</v>
      </c>
      <c r="I49" s="9">
        <v>20000</v>
      </c>
      <c r="J49" s="9">
        <v>0</v>
      </c>
    </row>
    <row r="50" spans="1:10" s="1" customFormat="1" ht="30">
      <c r="A50" s="7" t="s">
        <v>78</v>
      </c>
      <c r="B50" s="46" t="s">
        <v>8</v>
      </c>
      <c r="C50" s="47"/>
      <c r="D50" s="7" t="s">
        <v>79</v>
      </c>
      <c r="E50" s="7" t="s">
        <v>80</v>
      </c>
      <c r="F50" s="7" t="s">
        <v>266</v>
      </c>
      <c r="G50" s="7" t="s">
        <v>267</v>
      </c>
      <c r="H50" s="9">
        <v>60000</v>
      </c>
      <c r="I50" s="9">
        <v>225000</v>
      </c>
      <c r="J50" s="9">
        <v>134071</v>
      </c>
    </row>
    <row r="51" spans="1:10" s="1" customFormat="1" ht="15">
      <c r="A51" s="7" t="s">
        <v>78</v>
      </c>
      <c r="B51" s="46" t="s">
        <v>8</v>
      </c>
      <c r="C51" s="47"/>
      <c r="D51" s="7" t="s">
        <v>79</v>
      </c>
      <c r="E51" s="7" t="s">
        <v>80</v>
      </c>
      <c r="F51" s="7" t="s">
        <v>310</v>
      </c>
      <c r="G51" s="7" t="s">
        <v>311</v>
      </c>
      <c r="H51" s="9">
        <v>270000</v>
      </c>
      <c r="I51" s="9">
        <v>270000</v>
      </c>
      <c r="J51" s="9">
        <v>261000</v>
      </c>
    </row>
    <row r="52" spans="1:10" s="1" customFormat="1" ht="30">
      <c r="A52" s="7" t="s">
        <v>78</v>
      </c>
      <c r="B52" s="46" t="s">
        <v>8</v>
      </c>
      <c r="C52" s="47"/>
      <c r="D52" s="7" t="s">
        <v>79</v>
      </c>
      <c r="E52" s="7" t="s">
        <v>80</v>
      </c>
      <c r="F52" s="7" t="s">
        <v>86</v>
      </c>
      <c r="G52" s="7" t="s">
        <v>87</v>
      </c>
      <c r="H52" s="9">
        <v>192000</v>
      </c>
      <c r="I52" s="9">
        <v>192000</v>
      </c>
      <c r="J52" s="9">
        <v>191520</v>
      </c>
    </row>
    <row r="53" spans="1:10" s="1" customFormat="1" ht="30">
      <c r="A53" s="7" t="s">
        <v>78</v>
      </c>
      <c r="B53" s="46" t="s">
        <v>8</v>
      </c>
      <c r="C53" s="47"/>
      <c r="D53" s="7" t="s">
        <v>79</v>
      </c>
      <c r="E53" s="7" t="s">
        <v>80</v>
      </c>
      <c r="F53" s="7" t="s">
        <v>88</v>
      </c>
      <c r="G53" s="7" t="s">
        <v>89</v>
      </c>
      <c r="H53" s="9">
        <v>6000</v>
      </c>
      <c r="I53" s="9">
        <v>6000</v>
      </c>
      <c r="J53" s="9">
        <v>5702</v>
      </c>
    </row>
    <row r="54" spans="1:10" s="1" customFormat="1" ht="30">
      <c r="A54" s="7" t="s">
        <v>78</v>
      </c>
      <c r="B54" s="46" t="s">
        <v>8</v>
      </c>
      <c r="C54" s="47"/>
      <c r="D54" s="7" t="s">
        <v>79</v>
      </c>
      <c r="E54" s="7" t="s">
        <v>80</v>
      </c>
      <c r="F54" s="7" t="s">
        <v>90</v>
      </c>
      <c r="G54" s="7" t="s">
        <v>91</v>
      </c>
      <c r="H54" s="9">
        <v>64000</v>
      </c>
      <c r="I54" s="9">
        <v>64000</v>
      </c>
      <c r="J54" s="9">
        <v>63638</v>
      </c>
    </row>
    <row r="55" spans="1:10" s="1" customFormat="1" ht="60">
      <c r="A55" s="7" t="s">
        <v>78</v>
      </c>
      <c r="B55" s="46" t="s">
        <v>8</v>
      </c>
      <c r="C55" s="47"/>
      <c r="D55" s="7" t="s">
        <v>79</v>
      </c>
      <c r="E55" s="7" t="s">
        <v>80</v>
      </c>
      <c r="F55" s="7" t="s">
        <v>92</v>
      </c>
      <c r="G55" s="7" t="s">
        <v>93</v>
      </c>
      <c r="H55" s="9">
        <v>2000</v>
      </c>
      <c r="I55" s="9">
        <v>2000</v>
      </c>
      <c r="J55" s="9">
        <v>1818</v>
      </c>
    </row>
    <row r="56" spans="1:10" s="1" customFormat="1" ht="30">
      <c r="A56" s="7" t="s">
        <v>78</v>
      </c>
      <c r="B56" s="46" t="s">
        <v>8</v>
      </c>
      <c r="C56" s="47"/>
      <c r="D56" s="7" t="s">
        <v>79</v>
      </c>
      <c r="E56" s="7" t="s">
        <v>80</v>
      </c>
      <c r="F56" s="7" t="s">
        <v>94</v>
      </c>
      <c r="G56" s="7" t="s">
        <v>95</v>
      </c>
      <c r="H56" s="9">
        <v>10000</v>
      </c>
      <c r="I56" s="9">
        <v>225000</v>
      </c>
      <c r="J56" s="9">
        <v>165658</v>
      </c>
    </row>
    <row r="57" spans="1:10" s="1" customFormat="1" ht="30">
      <c r="A57" s="7" t="s">
        <v>78</v>
      </c>
      <c r="B57" s="46" t="s">
        <v>8</v>
      </c>
      <c r="C57" s="47"/>
      <c r="D57" s="7" t="s">
        <v>79</v>
      </c>
      <c r="E57" s="7" t="s">
        <v>80</v>
      </c>
      <c r="F57" s="7" t="s">
        <v>312</v>
      </c>
      <c r="G57" s="7" t="s">
        <v>313</v>
      </c>
      <c r="H57" s="9">
        <v>490000</v>
      </c>
      <c r="I57" s="9">
        <v>490000</v>
      </c>
      <c r="J57" s="9">
        <v>402301</v>
      </c>
    </row>
    <row r="58" spans="1:10" s="1" customFormat="1" ht="15">
      <c r="A58" s="7" t="s">
        <v>78</v>
      </c>
      <c r="B58" s="46" t="s">
        <v>8</v>
      </c>
      <c r="C58" s="47"/>
      <c r="D58" s="7" t="s">
        <v>79</v>
      </c>
      <c r="E58" s="7" t="s">
        <v>80</v>
      </c>
      <c r="F58" s="7" t="s">
        <v>96</v>
      </c>
      <c r="G58" s="7" t="s">
        <v>97</v>
      </c>
      <c r="H58" s="9">
        <v>600000</v>
      </c>
      <c r="I58" s="9">
        <v>340000</v>
      </c>
      <c r="J58" s="9">
        <v>318167</v>
      </c>
    </row>
    <row r="59" spans="1:10" s="1" customFormat="1" ht="30">
      <c r="A59" s="7" t="s">
        <v>78</v>
      </c>
      <c r="B59" s="46" t="s">
        <v>8</v>
      </c>
      <c r="C59" s="47"/>
      <c r="D59" s="7" t="s">
        <v>79</v>
      </c>
      <c r="E59" s="7" t="s">
        <v>80</v>
      </c>
      <c r="F59" s="7" t="s">
        <v>98</v>
      </c>
      <c r="G59" s="7" t="s">
        <v>99</v>
      </c>
      <c r="H59" s="9">
        <v>100000</v>
      </c>
      <c r="I59" s="9">
        <v>100000</v>
      </c>
      <c r="J59" s="9">
        <v>60583</v>
      </c>
    </row>
    <row r="60" spans="1:10" s="1" customFormat="1" ht="30">
      <c r="A60" s="7" t="s">
        <v>78</v>
      </c>
      <c r="B60" s="46" t="s">
        <v>8</v>
      </c>
      <c r="C60" s="47"/>
      <c r="D60" s="7" t="s">
        <v>79</v>
      </c>
      <c r="E60" s="7" t="s">
        <v>80</v>
      </c>
      <c r="F60" s="7" t="s">
        <v>100</v>
      </c>
      <c r="G60" s="7" t="s">
        <v>101</v>
      </c>
      <c r="H60" s="9">
        <v>450000</v>
      </c>
      <c r="I60" s="9">
        <v>280000</v>
      </c>
      <c r="J60" s="9">
        <v>141832</v>
      </c>
    </row>
    <row r="61" spans="1:10" s="1" customFormat="1" ht="15">
      <c r="A61" s="7" t="s">
        <v>78</v>
      </c>
      <c r="B61" s="46" t="s">
        <v>8</v>
      </c>
      <c r="C61" s="47"/>
      <c r="D61" s="7" t="s">
        <v>79</v>
      </c>
      <c r="E61" s="7" t="s">
        <v>80</v>
      </c>
      <c r="F61" s="7" t="s">
        <v>102</v>
      </c>
      <c r="G61" s="7" t="s">
        <v>103</v>
      </c>
      <c r="H61" s="9">
        <v>50000</v>
      </c>
      <c r="I61" s="9">
        <v>60000</v>
      </c>
      <c r="J61" s="9">
        <v>29624.13</v>
      </c>
    </row>
    <row r="62" spans="1:10" s="1" customFormat="1" ht="15">
      <c r="A62" s="7" t="s">
        <v>78</v>
      </c>
      <c r="B62" s="46" t="s">
        <v>8</v>
      </c>
      <c r="C62" s="47"/>
      <c r="D62" s="7" t="s">
        <v>79</v>
      </c>
      <c r="E62" s="7" t="s">
        <v>80</v>
      </c>
      <c r="F62" s="7" t="s">
        <v>104</v>
      </c>
      <c r="G62" s="7" t="s">
        <v>105</v>
      </c>
      <c r="H62" s="9">
        <v>205000</v>
      </c>
      <c r="I62" s="9">
        <v>205000</v>
      </c>
      <c r="J62" s="9">
        <v>122605</v>
      </c>
    </row>
    <row r="63" spans="1:10" s="1" customFormat="1" ht="15">
      <c r="A63" s="7" t="s">
        <v>78</v>
      </c>
      <c r="B63" s="46" t="s">
        <v>8</v>
      </c>
      <c r="C63" s="47"/>
      <c r="D63" s="7" t="s">
        <v>79</v>
      </c>
      <c r="E63" s="7" t="s">
        <v>80</v>
      </c>
      <c r="F63" s="7" t="s">
        <v>106</v>
      </c>
      <c r="G63" s="7" t="s">
        <v>107</v>
      </c>
      <c r="H63" s="9">
        <v>200000</v>
      </c>
      <c r="I63" s="9">
        <v>200000</v>
      </c>
      <c r="J63" s="9">
        <v>71071.45</v>
      </c>
    </row>
    <row r="64" spans="1:10" s="1" customFormat="1" ht="15">
      <c r="A64" s="7" t="s">
        <v>78</v>
      </c>
      <c r="B64" s="46" t="s">
        <v>8</v>
      </c>
      <c r="C64" s="47"/>
      <c r="D64" s="7" t="s">
        <v>79</v>
      </c>
      <c r="E64" s="7" t="s">
        <v>80</v>
      </c>
      <c r="F64" s="7" t="s">
        <v>108</v>
      </c>
      <c r="G64" s="7" t="s">
        <v>109</v>
      </c>
      <c r="H64" s="9">
        <v>100000</v>
      </c>
      <c r="I64" s="9">
        <v>100000</v>
      </c>
      <c r="J64" s="9">
        <v>28201</v>
      </c>
    </row>
    <row r="65" spans="1:10" s="1" customFormat="1" ht="30">
      <c r="A65" s="7" t="s">
        <v>78</v>
      </c>
      <c r="B65" s="46" t="s">
        <v>8</v>
      </c>
      <c r="C65" s="47"/>
      <c r="D65" s="7" t="s">
        <v>79</v>
      </c>
      <c r="E65" s="7" t="s">
        <v>80</v>
      </c>
      <c r="F65" s="7" t="s">
        <v>110</v>
      </c>
      <c r="G65" s="7" t="s">
        <v>111</v>
      </c>
      <c r="H65" s="9">
        <v>250000</v>
      </c>
      <c r="I65" s="9">
        <v>250000</v>
      </c>
      <c r="J65" s="9">
        <v>216735.45</v>
      </c>
    </row>
    <row r="66" spans="1:10" s="1" customFormat="1" ht="45">
      <c r="A66" s="7" t="s">
        <v>78</v>
      </c>
      <c r="B66" s="46" t="s">
        <v>8</v>
      </c>
      <c r="C66" s="47"/>
      <c r="D66" s="7" t="s">
        <v>79</v>
      </c>
      <c r="E66" s="7" t="s">
        <v>80</v>
      </c>
      <c r="F66" s="7" t="s">
        <v>112</v>
      </c>
      <c r="G66" s="7" t="s">
        <v>113</v>
      </c>
      <c r="H66" s="9">
        <v>793000</v>
      </c>
      <c r="I66" s="9">
        <v>823000</v>
      </c>
      <c r="J66" s="9">
        <v>638706.99</v>
      </c>
    </row>
    <row r="67" spans="1:10" s="1" customFormat="1" ht="45">
      <c r="A67" s="7" t="s">
        <v>78</v>
      </c>
      <c r="B67" s="46" t="s">
        <v>8</v>
      </c>
      <c r="C67" s="47"/>
      <c r="D67" s="7" t="s">
        <v>79</v>
      </c>
      <c r="E67" s="7" t="s">
        <v>80</v>
      </c>
      <c r="F67" s="7" t="s">
        <v>114</v>
      </c>
      <c r="G67" s="7" t="s">
        <v>115</v>
      </c>
      <c r="H67" s="9">
        <v>300000</v>
      </c>
      <c r="I67" s="9">
        <v>399711</v>
      </c>
      <c r="J67" s="9">
        <v>344311.69</v>
      </c>
    </row>
    <row r="68" spans="1:10" s="1" customFormat="1" ht="15">
      <c r="A68" s="7" t="s">
        <v>78</v>
      </c>
      <c r="B68" s="46" t="s">
        <v>8</v>
      </c>
      <c r="C68" s="47"/>
      <c r="D68" s="7" t="s">
        <v>79</v>
      </c>
      <c r="E68" s="7" t="s">
        <v>80</v>
      </c>
      <c r="F68" s="7" t="s">
        <v>116</v>
      </c>
      <c r="G68" s="7" t="s">
        <v>117</v>
      </c>
      <c r="H68" s="9">
        <v>600000</v>
      </c>
      <c r="I68" s="9">
        <v>650000</v>
      </c>
      <c r="J68" s="9">
        <v>540814.3</v>
      </c>
    </row>
    <row r="69" spans="1:10" s="1" customFormat="1" ht="15">
      <c r="A69" s="7" t="s">
        <v>78</v>
      </c>
      <c r="B69" s="46" t="s">
        <v>8</v>
      </c>
      <c r="C69" s="47"/>
      <c r="D69" s="7" t="s">
        <v>79</v>
      </c>
      <c r="E69" s="7" t="s">
        <v>80</v>
      </c>
      <c r="F69" s="7" t="s">
        <v>118</v>
      </c>
      <c r="G69" s="7" t="s">
        <v>119</v>
      </c>
      <c r="H69" s="9">
        <v>300000</v>
      </c>
      <c r="I69" s="9">
        <v>340000</v>
      </c>
      <c r="J69" s="9">
        <v>134793.67</v>
      </c>
    </row>
    <row r="70" spans="1:10" s="1" customFormat="1" ht="30">
      <c r="A70" s="7" t="s">
        <v>78</v>
      </c>
      <c r="B70" s="46" t="s">
        <v>8</v>
      </c>
      <c r="C70" s="47"/>
      <c r="D70" s="7" t="s">
        <v>79</v>
      </c>
      <c r="E70" s="7" t="s">
        <v>80</v>
      </c>
      <c r="F70" s="7" t="s">
        <v>120</v>
      </c>
      <c r="G70" s="7" t="s">
        <v>121</v>
      </c>
      <c r="H70" s="9">
        <v>50000</v>
      </c>
      <c r="I70" s="9">
        <v>50000</v>
      </c>
      <c r="J70" s="9">
        <v>24168.55</v>
      </c>
    </row>
    <row r="71" spans="1:10" s="1" customFormat="1" ht="15">
      <c r="A71" s="7" t="s">
        <v>78</v>
      </c>
      <c r="B71" s="46" t="s">
        <v>8</v>
      </c>
      <c r="C71" s="47"/>
      <c r="D71" s="7" t="s">
        <v>79</v>
      </c>
      <c r="E71" s="7" t="s">
        <v>80</v>
      </c>
      <c r="F71" s="7" t="s">
        <v>122</v>
      </c>
      <c r="G71" s="7" t="s">
        <v>123</v>
      </c>
      <c r="H71" s="9">
        <v>60000</v>
      </c>
      <c r="I71" s="9">
        <v>60000</v>
      </c>
      <c r="J71" s="9">
        <v>43329</v>
      </c>
    </row>
    <row r="72" spans="1:10" s="1" customFormat="1" ht="30">
      <c r="A72" s="7" t="s">
        <v>78</v>
      </c>
      <c r="B72" s="46" t="s">
        <v>8</v>
      </c>
      <c r="C72" s="47"/>
      <c r="D72" s="7" t="s">
        <v>79</v>
      </c>
      <c r="E72" s="7" t="s">
        <v>80</v>
      </c>
      <c r="F72" s="7">
        <v>201100</v>
      </c>
      <c r="G72" s="7" t="s">
        <v>175</v>
      </c>
      <c r="H72" s="9">
        <v>10000</v>
      </c>
      <c r="I72" s="9">
        <v>10000</v>
      </c>
      <c r="J72" s="9">
        <v>0</v>
      </c>
    </row>
    <row r="73" spans="1:10" s="1" customFormat="1" ht="15">
      <c r="A73" s="7" t="s">
        <v>78</v>
      </c>
      <c r="B73" s="46" t="s">
        <v>8</v>
      </c>
      <c r="C73" s="47"/>
      <c r="D73" s="7" t="s">
        <v>79</v>
      </c>
      <c r="E73" s="7" t="s">
        <v>80</v>
      </c>
      <c r="F73" s="7" t="s">
        <v>124</v>
      </c>
      <c r="G73" s="7" t="s">
        <v>125</v>
      </c>
      <c r="H73" s="9">
        <v>650000</v>
      </c>
      <c r="I73" s="9">
        <v>500000</v>
      </c>
      <c r="J73" s="9">
        <v>135320</v>
      </c>
    </row>
    <row r="74" spans="1:10" s="1" customFormat="1" ht="15">
      <c r="A74" s="7" t="s">
        <v>78</v>
      </c>
      <c r="B74" s="46" t="s">
        <v>8</v>
      </c>
      <c r="C74" s="47"/>
      <c r="D74" s="7" t="s">
        <v>79</v>
      </c>
      <c r="E74" s="7" t="s">
        <v>80</v>
      </c>
      <c r="F74" s="7" t="s">
        <v>126</v>
      </c>
      <c r="G74" s="7" t="s">
        <v>127</v>
      </c>
      <c r="H74" s="9">
        <v>100000</v>
      </c>
      <c r="I74" s="9">
        <v>100000</v>
      </c>
      <c r="J74" s="9">
        <v>19067.77</v>
      </c>
    </row>
    <row r="75" spans="1:10" s="1" customFormat="1" ht="15">
      <c r="A75" s="7" t="s">
        <v>78</v>
      </c>
      <c r="B75" s="46" t="s">
        <v>8</v>
      </c>
      <c r="C75" s="47"/>
      <c r="D75" s="7" t="s">
        <v>79</v>
      </c>
      <c r="E75" s="7" t="s">
        <v>80</v>
      </c>
      <c r="F75" s="7" t="s">
        <v>128</v>
      </c>
      <c r="G75" s="7" t="s">
        <v>129</v>
      </c>
      <c r="H75" s="9">
        <v>20000</v>
      </c>
      <c r="I75" s="9">
        <v>20000</v>
      </c>
      <c r="J75" s="9">
        <v>3994</v>
      </c>
    </row>
    <row r="76" spans="1:10" s="1" customFormat="1" ht="105">
      <c r="A76" s="7" t="s">
        <v>78</v>
      </c>
      <c r="B76" s="46" t="s">
        <v>8</v>
      </c>
      <c r="C76" s="47"/>
      <c r="D76" s="7" t="s">
        <v>79</v>
      </c>
      <c r="E76" s="7" t="s">
        <v>80</v>
      </c>
      <c r="F76" s="7" t="s">
        <v>130</v>
      </c>
      <c r="G76" s="7" t="s">
        <v>131</v>
      </c>
      <c r="H76" s="9">
        <v>1750000</v>
      </c>
      <c r="I76" s="9">
        <v>1620000</v>
      </c>
      <c r="J76" s="9">
        <v>1513342</v>
      </c>
    </row>
    <row r="77" spans="1:10" s="1" customFormat="1" ht="15">
      <c r="A77" s="7" t="s">
        <v>78</v>
      </c>
      <c r="B77" s="46" t="s">
        <v>8</v>
      </c>
      <c r="C77" s="47"/>
      <c r="D77" s="7" t="s">
        <v>79</v>
      </c>
      <c r="E77" s="7" t="s">
        <v>80</v>
      </c>
      <c r="F77" s="7" t="s">
        <v>132</v>
      </c>
      <c r="G77" s="7" t="s">
        <v>133</v>
      </c>
      <c r="H77" s="9">
        <v>4000</v>
      </c>
      <c r="I77" s="9">
        <v>4000</v>
      </c>
      <c r="J77" s="9">
        <v>1803</v>
      </c>
    </row>
    <row r="78" spans="1:10" s="1" customFormat="1" ht="60">
      <c r="A78" s="7" t="s">
        <v>78</v>
      </c>
      <c r="B78" s="46" t="s">
        <v>8</v>
      </c>
      <c r="C78" s="47"/>
      <c r="D78" s="7" t="s">
        <v>79</v>
      </c>
      <c r="E78" s="7" t="s">
        <v>80</v>
      </c>
      <c r="F78" s="7" t="s">
        <v>314</v>
      </c>
      <c r="G78" s="7" t="s">
        <v>315</v>
      </c>
      <c r="H78" s="9">
        <v>30000</v>
      </c>
      <c r="I78" s="9">
        <v>30000</v>
      </c>
      <c r="J78" s="9">
        <v>24157.39</v>
      </c>
    </row>
    <row r="79" spans="1:10" s="1" customFormat="1" ht="30">
      <c r="A79" s="7" t="s">
        <v>78</v>
      </c>
      <c r="B79" s="46" t="s">
        <v>8</v>
      </c>
      <c r="C79" s="47"/>
      <c r="D79" s="7" t="s">
        <v>79</v>
      </c>
      <c r="E79" s="7" t="s">
        <v>80</v>
      </c>
      <c r="F79" s="7" t="s">
        <v>134</v>
      </c>
      <c r="G79" s="7" t="s">
        <v>135</v>
      </c>
      <c r="H79" s="9">
        <v>270000</v>
      </c>
      <c r="I79" s="9">
        <v>270000</v>
      </c>
      <c r="J79" s="9">
        <v>211848.43</v>
      </c>
    </row>
    <row r="80" spans="1:10" s="1" customFormat="1" ht="30">
      <c r="A80" s="7" t="s">
        <v>78</v>
      </c>
      <c r="B80" s="46" t="s">
        <v>8</v>
      </c>
      <c r="C80" s="47"/>
      <c r="D80" s="7" t="s">
        <v>79</v>
      </c>
      <c r="E80" s="7" t="s">
        <v>80</v>
      </c>
      <c r="F80" s="7" t="s">
        <v>136</v>
      </c>
      <c r="G80" s="7" t="s">
        <v>137</v>
      </c>
      <c r="H80" s="9">
        <v>0</v>
      </c>
      <c r="I80" s="9">
        <v>5005</v>
      </c>
      <c r="J80" s="9">
        <v>5005</v>
      </c>
    </row>
    <row r="81" spans="1:10" s="1" customFormat="1" ht="15">
      <c r="A81" s="11" t="s">
        <v>78</v>
      </c>
      <c r="B81" s="56" t="s">
        <v>8</v>
      </c>
      <c r="C81" s="57"/>
      <c r="D81" s="11" t="s">
        <v>79</v>
      </c>
      <c r="E81" s="11" t="s">
        <v>80</v>
      </c>
      <c r="F81" s="11" t="s">
        <v>138</v>
      </c>
      <c r="G81" s="11" t="s">
        <v>139</v>
      </c>
      <c r="H81" s="12">
        <v>150000</v>
      </c>
      <c r="I81" s="12">
        <v>150000</v>
      </c>
      <c r="J81" s="12">
        <v>98216</v>
      </c>
    </row>
    <row r="82" spans="1:10" s="1" customFormat="1" ht="45">
      <c r="A82" s="13" t="s">
        <v>78</v>
      </c>
      <c r="B82" s="58" t="s">
        <v>8</v>
      </c>
      <c r="C82" s="58"/>
      <c r="D82" s="13" t="s">
        <v>79</v>
      </c>
      <c r="E82" s="13" t="s">
        <v>80</v>
      </c>
      <c r="F82" s="13" t="s">
        <v>316</v>
      </c>
      <c r="G82" s="13" t="s">
        <v>317</v>
      </c>
      <c r="H82" s="14">
        <v>160000</v>
      </c>
      <c r="I82" s="14">
        <v>160000</v>
      </c>
      <c r="J82" s="14">
        <v>104500</v>
      </c>
    </row>
    <row r="83" spans="1:10" s="1" customFormat="1" ht="90">
      <c r="A83" s="17" t="s">
        <v>78</v>
      </c>
      <c r="B83" s="62" t="s">
        <v>8</v>
      </c>
      <c r="C83" s="63"/>
      <c r="D83" s="17" t="s">
        <v>79</v>
      </c>
      <c r="E83" s="17" t="s">
        <v>80</v>
      </c>
      <c r="F83" s="17" t="s">
        <v>148</v>
      </c>
      <c r="G83" s="17" t="s">
        <v>149</v>
      </c>
      <c r="H83" s="15">
        <v>-1400</v>
      </c>
      <c r="I83" s="15">
        <v>-123605</v>
      </c>
      <c r="J83" s="15">
        <v>-125977</v>
      </c>
    </row>
    <row r="84" spans="1:10" s="1" customFormat="1" ht="15">
      <c r="A84" s="42" t="s">
        <v>381</v>
      </c>
      <c r="B84" s="42"/>
      <c r="C84" s="42"/>
      <c r="D84" s="42"/>
      <c r="E84" s="42"/>
      <c r="F84" s="42"/>
      <c r="G84" s="42"/>
      <c r="H84" s="27">
        <f>SUM(H46:H83)</f>
        <v>29000600</v>
      </c>
      <c r="I84" s="27">
        <f>SUM(I46:I83)</f>
        <v>28903111</v>
      </c>
      <c r="J84" s="27">
        <f>SUM(J46:J83)</f>
        <v>25268797.82</v>
      </c>
    </row>
    <row r="85" spans="1:10" s="1" customFormat="1" ht="45">
      <c r="A85" s="16" t="s">
        <v>78</v>
      </c>
      <c r="B85" s="64" t="s">
        <v>8</v>
      </c>
      <c r="C85" s="65"/>
      <c r="D85" s="16">
        <v>540500</v>
      </c>
      <c r="E85" s="16" t="s">
        <v>352</v>
      </c>
      <c r="F85" s="16">
        <v>500400</v>
      </c>
      <c r="G85" s="16" t="s">
        <v>352</v>
      </c>
      <c r="H85" s="9">
        <v>500000</v>
      </c>
      <c r="I85" s="9">
        <v>439000</v>
      </c>
      <c r="J85" s="9">
        <v>0</v>
      </c>
    </row>
    <row r="86" spans="1:10" s="1" customFormat="1" ht="30">
      <c r="A86" s="7" t="s">
        <v>78</v>
      </c>
      <c r="B86" s="46" t="s">
        <v>8</v>
      </c>
      <c r="C86" s="47"/>
      <c r="D86" s="7" t="s">
        <v>152</v>
      </c>
      <c r="E86" s="7" t="s">
        <v>153</v>
      </c>
      <c r="F86" s="7" t="s">
        <v>154</v>
      </c>
      <c r="G86" s="7" t="s">
        <v>155</v>
      </c>
      <c r="H86" s="9">
        <v>2954000</v>
      </c>
      <c r="I86" s="9">
        <v>2954000</v>
      </c>
      <c r="J86" s="9">
        <v>2745269</v>
      </c>
    </row>
    <row r="87" spans="1:10" s="1" customFormat="1" ht="105">
      <c r="A87" s="7" t="s">
        <v>78</v>
      </c>
      <c r="B87" s="46" t="s">
        <v>8</v>
      </c>
      <c r="C87" s="47"/>
      <c r="D87" s="7" t="s">
        <v>158</v>
      </c>
      <c r="E87" s="7" t="s">
        <v>159</v>
      </c>
      <c r="F87" s="7" t="s">
        <v>160</v>
      </c>
      <c r="G87" s="7" t="s">
        <v>161</v>
      </c>
      <c r="H87" s="9">
        <v>1420000</v>
      </c>
      <c r="I87" s="9">
        <v>920000</v>
      </c>
      <c r="J87" s="9">
        <v>855638.9</v>
      </c>
    </row>
    <row r="88" spans="1:10" s="1" customFormat="1" ht="30">
      <c r="A88" s="7" t="s">
        <v>78</v>
      </c>
      <c r="B88" s="46" t="s">
        <v>8</v>
      </c>
      <c r="C88" s="47"/>
      <c r="D88" s="7" t="s">
        <v>158</v>
      </c>
      <c r="E88" s="7" t="s">
        <v>159</v>
      </c>
      <c r="F88" s="7" t="s">
        <v>134</v>
      </c>
      <c r="G88" s="7" t="s">
        <v>135</v>
      </c>
      <c r="H88" s="9">
        <v>3080000</v>
      </c>
      <c r="I88" s="9">
        <v>1829700</v>
      </c>
      <c r="J88" s="9">
        <v>1325350</v>
      </c>
    </row>
    <row r="89" spans="1:10" s="1" customFormat="1" ht="120">
      <c r="A89" s="7" t="s">
        <v>78</v>
      </c>
      <c r="B89" s="46" t="s">
        <v>8</v>
      </c>
      <c r="C89" s="47"/>
      <c r="D89" s="7" t="s">
        <v>158</v>
      </c>
      <c r="E89" s="7" t="s">
        <v>159</v>
      </c>
      <c r="F89" s="7" t="s">
        <v>318</v>
      </c>
      <c r="G89" s="7" t="s">
        <v>319</v>
      </c>
      <c r="H89" s="9">
        <v>0</v>
      </c>
      <c r="I89" s="9">
        <v>61000</v>
      </c>
      <c r="J89" s="9">
        <v>61000</v>
      </c>
    </row>
    <row r="90" spans="1:10" s="1" customFormat="1" ht="45">
      <c r="A90" s="7" t="s">
        <v>78</v>
      </c>
      <c r="B90" s="46" t="s">
        <v>8</v>
      </c>
      <c r="C90" s="47"/>
      <c r="D90" s="7" t="s">
        <v>158</v>
      </c>
      <c r="E90" s="7" t="s">
        <v>159</v>
      </c>
      <c r="F90" s="7" t="s">
        <v>164</v>
      </c>
      <c r="G90" s="7" t="s">
        <v>165</v>
      </c>
      <c r="H90" s="9">
        <v>6100000</v>
      </c>
      <c r="I90" s="9">
        <v>6100000</v>
      </c>
      <c r="J90" s="9">
        <v>6060311.35</v>
      </c>
    </row>
    <row r="91" spans="1:10" s="1" customFormat="1" ht="74.25" customHeight="1">
      <c r="A91" s="7" t="s">
        <v>78</v>
      </c>
      <c r="B91" s="46" t="s">
        <v>8</v>
      </c>
      <c r="C91" s="47"/>
      <c r="D91" s="7" t="s">
        <v>158</v>
      </c>
      <c r="E91" s="7" t="s">
        <v>159</v>
      </c>
      <c r="F91" s="7" t="s">
        <v>148</v>
      </c>
      <c r="G91" s="7" t="s">
        <v>149</v>
      </c>
      <c r="H91" s="9">
        <v>0</v>
      </c>
      <c r="I91" s="9">
        <v>-10000</v>
      </c>
      <c r="J91" s="9">
        <v>-10000</v>
      </c>
    </row>
    <row r="92" spans="1:10" s="1" customFormat="1" ht="15">
      <c r="A92" s="39" t="s">
        <v>382</v>
      </c>
      <c r="B92" s="40"/>
      <c r="C92" s="40"/>
      <c r="D92" s="40"/>
      <c r="E92" s="40"/>
      <c r="F92" s="40"/>
      <c r="G92" s="41"/>
      <c r="H92" s="9">
        <f>SUM(H85:H91)</f>
        <v>14054000</v>
      </c>
      <c r="I92" s="9">
        <f>SUM(I85:I91)</f>
        <v>12293700</v>
      </c>
      <c r="J92" s="9">
        <f>SUM(J85:J91)</f>
        <v>11037569.25</v>
      </c>
    </row>
    <row r="93" spans="1:10" s="1" customFormat="1" ht="45">
      <c r="A93" s="7" t="s">
        <v>78</v>
      </c>
      <c r="B93" s="46" t="s">
        <v>8</v>
      </c>
      <c r="C93" s="47"/>
      <c r="D93" s="7" t="s">
        <v>166</v>
      </c>
      <c r="E93" s="7" t="s">
        <v>167</v>
      </c>
      <c r="F93" s="7" t="s">
        <v>168</v>
      </c>
      <c r="G93" s="7" t="s">
        <v>169</v>
      </c>
      <c r="H93" s="9">
        <v>100000</v>
      </c>
      <c r="I93" s="9">
        <v>100000</v>
      </c>
      <c r="J93" s="9">
        <v>68560</v>
      </c>
    </row>
    <row r="94" spans="1:10" s="1" customFormat="1" ht="45">
      <c r="A94" s="7" t="s">
        <v>78</v>
      </c>
      <c r="B94" s="46" t="s">
        <v>8</v>
      </c>
      <c r="C94" s="47"/>
      <c r="D94" s="7" t="s">
        <v>166</v>
      </c>
      <c r="E94" s="7" t="s">
        <v>167</v>
      </c>
      <c r="F94" s="7" t="s">
        <v>170</v>
      </c>
      <c r="G94" s="7" t="s">
        <v>171</v>
      </c>
      <c r="H94" s="9">
        <v>4900000</v>
      </c>
      <c r="I94" s="9">
        <v>4414400</v>
      </c>
      <c r="J94" s="9">
        <v>2774285</v>
      </c>
    </row>
    <row r="95" spans="1:10" s="1" customFormat="1" ht="15">
      <c r="A95" s="39" t="s">
        <v>383</v>
      </c>
      <c r="B95" s="40"/>
      <c r="C95" s="40"/>
      <c r="D95" s="40"/>
      <c r="E95" s="40"/>
      <c r="F95" s="40"/>
      <c r="G95" s="41"/>
      <c r="H95" s="9">
        <f>SUM(H93:H94)</f>
        <v>5000000</v>
      </c>
      <c r="I95" s="9">
        <f>SUM(I93:I94)</f>
        <v>4514400</v>
      </c>
      <c r="J95" s="9">
        <f>SUM(J93:J94)</f>
        <v>2842845</v>
      </c>
    </row>
    <row r="96" spans="1:10" s="1" customFormat="1" ht="15">
      <c r="A96" s="7" t="s">
        <v>78</v>
      </c>
      <c r="B96" s="46" t="s">
        <v>8</v>
      </c>
      <c r="C96" s="47"/>
      <c r="D96" s="7" t="s">
        <v>172</v>
      </c>
      <c r="E96" s="7" t="s">
        <v>173</v>
      </c>
      <c r="F96" s="7" t="s">
        <v>96</v>
      </c>
      <c r="G96" s="7" t="s">
        <v>97</v>
      </c>
      <c r="H96" s="9">
        <v>18200</v>
      </c>
      <c r="I96" s="9">
        <v>18300</v>
      </c>
      <c r="J96" s="9">
        <v>17983</v>
      </c>
    </row>
    <row r="97" spans="1:10" s="1" customFormat="1" ht="30">
      <c r="A97" s="7" t="s">
        <v>78</v>
      </c>
      <c r="B97" s="46" t="s">
        <v>8</v>
      </c>
      <c r="C97" s="47"/>
      <c r="D97" s="7" t="s">
        <v>172</v>
      </c>
      <c r="E97" s="7" t="s">
        <v>173</v>
      </c>
      <c r="F97" s="7" t="s">
        <v>98</v>
      </c>
      <c r="G97" s="7" t="s">
        <v>99</v>
      </c>
      <c r="H97" s="9">
        <v>3400</v>
      </c>
      <c r="I97" s="9">
        <v>3400</v>
      </c>
      <c r="J97" s="9">
        <v>3263</v>
      </c>
    </row>
    <row r="98" spans="1:10" s="1" customFormat="1" ht="30">
      <c r="A98" s="7" t="s">
        <v>78</v>
      </c>
      <c r="B98" s="46" t="s">
        <v>8</v>
      </c>
      <c r="C98" s="47"/>
      <c r="D98" s="7" t="s">
        <v>172</v>
      </c>
      <c r="E98" s="7" t="s">
        <v>173</v>
      </c>
      <c r="F98" s="7" t="s">
        <v>100</v>
      </c>
      <c r="G98" s="7" t="s">
        <v>101</v>
      </c>
      <c r="H98" s="9">
        <v>36000</v>
      </c>
      <c r="I98" s="9">
        <v>33400</v>
      </c>
      <c r="J98" s="9">
        <v>29876</v>
      </c>
    </row>
    <row r="99" spans="1:10" s="1" customFormat="1" ht="15">
      <c r="A99" s="7" t="s">
        <v>78</v>
      </c>
      <c r="B99" s="46" t="s">
        <v>8</v>
      </c>
      <c r="C99" s="47"/>
      <c r="D99" s="7" t="s">
        <v>172</v>
      </c>
      <c r="E99" s="7" t="s">
        <v>173</v>
      </c>
      <c r="F99" s="7" t="s">
        <v>102</v>
      </c>
      <c r="G99" s="7" t="s">
        <v>103</v>
      </c>
      <c r="H99" s="9">
        <v>5000</v>
      </c>
      <c r="I99" s="9">
        <v>6000</v>
      </c>
      <c r="J99" s="9">
        <v>3943.33</v>
      </c>
    </row>
    <row r="100" spans="1:10" s="1" customFormat="1" ht="15">
      <c r="A100" s="7" t="s">
        <v>78</v>
      </c>
      <c r="B100" s="46" t="s">
        <v>8</v>
      </c>
      <c r="C100" s="47"/>
      <c r="D100" s="7" t="s">
        <v>172</v>
      </c>
      <c r="E100" s="7" t="s">
        <v>173</v>
      </c>
      <c r="F100" s="7" t="s">
        <v>104</v>
      </c>
      <c r="G100" s="7" t="s">
        <v>105</v>
      </c>
      <c r="H100" s="9">
        <v>300</v>
      </c>
      <c r="I100" s="9">
        <v>300</v>
      </c>
      <c r="J100" s="9">
        <v>120.3</v>
      </c>
    </row>
    <row r="101" spans="1:10" s="1" customFormat="1" ht="30">
      <c r="A101" s="7" t="s">
        <v>78</v>
      </c>
      <c r="B101" s="46" t="s">
        <v>8</v>
      </c>
      <c r="C101" s="47"/>
      <c r="D101" s="7" t="s">
        <v>172</v>
      </c>
      <c r="E101" s="7" t="s">
        <v>173</v>
      </c>
      <c r="F101" s="7" t="s">
        <v>110</v>
      </c>
      <c r="G101" s="7" t="s">
        <v>111</v>
      </c>
      <c r="H101" s="9">
        <v>9900</v>
      </c>
      <c r="I101" s="9">
        <v>10900</v>
      </c>
      <c r="J101" s="9">
        <v>9158</v>
      </c>
    </row>
    <row r="102" spans="1:10" s="1" customFormat="1" ht="45">
      <c r="A102" s="7" t="s">
        <v>78</v>
      </c>
      <c r="B102" s="46" t="s">
        <v>8</v>
      </c>
      <c r="C102" s="47"/>
      <c r="D102" s="7" t="s">
        <v>172</v>
      </c>
      <c r="E102" s="7" t="s">
        <v>173</v>
      </c>
      <c r="F102" s="7" t="s">
        <v>112</v>
      </c>
      <c r="G102" s="7" t="s">
        <v>113</v>
      </c>
      <c r="H102" s="9">
        <v>181200</v>
      </c>
      <c r="I102" s="9">
        <v>174900</v>
      </c>
      <c r="J102" s="9">
        <v>174114</v>
      </c>
    </row>
    <row r="103" spans="1:10" s="1" customFormat="1" ht="45">
      <c r="A103" s="7" t="s">
        <v>78</v>
      </c>
      <c r="B103" s="46" t="s">
        <v>8</v>
      </c>
      <c r="C103" s="47"/>
      <c r="D103" s="7" t="s">
        <v>172</v>
      </c>
      <c r="E103" s="7" t="s">
        <v>173</v>
      </c>
      <c r="F103" s="7" t="s">
        <v>114</v>
      </c>
      <c r="G103" s="7" t="s">
        <v>115</v>
      </c>
      <c r="H103" s="9">
        <v>9000</v>
      </c>
      <c r="I103" s="9">
        <v>15500</v>
      </c>
      <c r="J103" s="9">
        <v>11238</v>
      </c>
    </row>
    <row r="104" spans="1:10" s="1" customFormat="1" ht="15">
      <c r="A104" s="7" t="s">
        <v>78</v>
      </c>
      <c r="B104" s="46" t="s">
        <v>8</v>
      </c>
      <c r="C104" s="47"/>
      <c r="D104" s="7" t="s">
        <v>172</v>
      </c>
      <c r="E104" s="7" t="s">
        <v>173</v>
      </c>
      <c r="F104" s="7" t="s">
        <v>118</v>
      </c>
      <c r="G104" s="7" t="s">
        <v>119</v>
      </c>
      <c r="H104" s="9">
        <v>39900</v>
      </c>
      <c r="I104" s="9">
        <v>42200</v>
      </c>
      <c r="J104" s="9">
        <v>32045</v>
      </c>
    </row>
    <row r="105" spans="1:10" s="1" customFormat="1" ht="30">
      <c r="A105" s="7" t="s">
        <v>78</v>
      </c>
      <c r="B105" s="46" t="s">
        <v>8</v>
      </c>
      <c r="C105" s="47"/>
      <c r="D105" s="7" t="s">
        <v>172</v>
      </c>
      <c r="E105" s="7" t="s">
        <v>173</v>
      </c>
      <c r="F105" s="7">
        <v>201100</v>
      </c>
      <c r="G105" s="7" t="s">
        <v>175</v>
      </c>
      <c r="H105" s="9">
        <v>1200</v>
      </c>
      <c r="I105" s="9">
        <v>1200</v>
      </c>
      <c r="J105" s="9">
        <v>0</v>
      </c>
    </row>
    <row r="106" spans="1:10" s="1" customFormat="1" ht="30">
      <c r="A106" s="7" t="s">
        <v>78</v>
      </c>
      <c r="B106" s="46" t="s">
        <v>8</v>
      </c>
      <c r="C106" s="47"/>
      <c r="D106" s="7" t="s">
        <v>172</v>
      </c>
      <c r="E106" s="7" t="s">
        <v>173</v>
      </c>
      <c r="F106" s="7" t="s">
        <v>134</v>
      </c>
      <c r="G106" s="7" t="s">
        <v>135</v>
      </c>
      <c r="H106" s="9">
        <v>900</v>
      </c>
      <c r="I106" s="9">
        <v>900</v>
      </c>
      <c r="J106" s="9">
        <v>899.64</v>
      </c>
    </row>
    <row r="107" spans="1:10" s="1" customFormat="1" ht="15">
      <c r="A107" s="39" t="s">
        <v>384</v>
      </c>
      <c r="B107" s="40"/>
      <c r="C107" s="40"/>
      <c r="D107" s="40"/>
      <c r="E107" s="40"/>
      <c r="F107" s="40"/>
      <c r="G107" s="41"/>
      <c r="H107" s="9">
        <f>SUM(H96:H106)</f>
        <v>305000</v>
      </c>
      <c r="I107" s="9">
        <f>SUM(I96:I106)</f>
        <v>307000</v>
      </c>
      <c r="J107" s="9">
        <f>SUM(J96:J106)</f>
        <v>282640.27</v>
      </c>
    </row>
    <row r="108" spans="1:10" s="1" customFormat="1" ht="30">
      <c r="A108" s="7" t="s">
        <v>78</v>
      </c>
      <c r="B108" s="46" t="s">
        <v>8</v>
      </c>
      <c r="C108" s="47"/>
      <c r="D108" s="7" t="s">
        <v>176</v>
      </c>
      <c r="E108" s="7" t="s">
        <v>177</v>
      </c>
      <c r="F108" s="7" t="s">
        <v>96</v>
      </c>
      <c r="G108" s="7" t="s">
        <v>97</v>
      </c>
      <c r="H108" s="9">
        <v>15000</v>
      </c>
      <c r="I108" s="9">
        <v>14600</v>
      </c>
      <c r="J108" s="9">
        <v>14527</v>
      </c>
    </row>
    <row r="109" spans="1:10" s="1" customFormat="1" ht="30">
      <c r="A109" s="7" t="s">
        <v>78</v>
      </c>
      <c r="B109" s="46" t="s">
        <v>8</v>
      </c>
      <c r="C109" s="47"/>
      <c r="D109" s="7" t="s">
        <v>176</v>
      </c>
      <c r="E109" s="7" t="s">
        <v>177</v>
      </c>
      <c r="F109" s="7" t="s">
        <v>98</v>
      </c>
      <c r="G109" s="7" t="s">
        <v>99</v>
      </c>
      <c r="H109" s="9">
        <v>4500</v>
      </c>
      <c r="I109" s="9">
        <v>4000</v>
      </c>
      <c r="J109" s="9">
        <v>3981</v>
      </c>
    </row>
    <row r="110" spans="1:10" s="1" customFormat="1" ht="30">
      <c r="A110" s="7" t="s">
        <v>78</v>
      </c>
      <c r="B110" s="46" t="s">
        <v>8</v>
      </c>
      <c r="C110" s="47"/>
      <c r="D110" s="7" t="s">
        <v>176</v>
      </c>
      <c r="E110" s="7" t="s">
        <v>177</v>
      </c>
      <c r="F110" s="7" t="s">
        <v>100</v>
      </c>
      <c r="G110" s="7" t="s">
        <v>101</v>
      </c>
      <c r="H110" s="9">
        <v>60000</v>
      </c>
      <c r="I110" s="9">
        <v>64900</v>
      </c>
      <c r="J110" s="9">
        <v>55098</v>
      </c>
    </row>
    <row r="111" spans="1:10" s="1" customFormat="1" ht="30">
      <c r="A111" s="7" t="s">
        <v>78</v>
      </c>
      <c r="B111" s="46" t="s">
        <v>8</v>
      </c>
      <c r="C111" s="47"/>
      <c r="D111" s="7" t="s">
        <v>176</v>
      </c>
      <c r="E111" s="7" t="s">
        <v>177</v>
      </c>
      <c r="F111" s="7" t="s">
        <v>102</v>
      </c>
      <c r="G111" s="7" t="s">
        <v>103</v>
      </c>
      <c r="H111" s="9">
        <v>10000</v>
      </c>
      <c r="I111" s="9">
        <v>13000</v>
      </c>
      <c r="J111" s="9">
        <v>6492</v>
      </c>
    </row>
    <row r="112" spans="1:10" s="1" customFormat="1" ht="30">
      <c r="A112" s="7" t="s">
        <v>78</v>
      </c>
      <c r="B112" s="46" t="s">
        <v>8</v>
      </c>
      <c r="C112" s="47"/>
      <c r="D112" s="7" t="s">
        <v>176</v>
      </c>
      <c r="E112" s="7" t="s">
        <v>177</v>
      </c>
      <c r="F112" s="7" t="s">
        <v>104</v>
      </c>
      <c r="G112" s="7" t="s">
        <v>105</v>
      </c>
      <c r="H112" s="9">
        <v>50000</v>
      </c>
      <c r="I112" s="9">
        <v>50000</v>
      </c>
      <c r="J112" s="9">
        <v>49990</v>
      </c>
    </row>
    <row r="113" spans="1:10" s="1" customFormat="1" ht="30">
      <c r="A113" s="7" t="s">
        <v>78</v>
      </c>
      <c r="B113" s="46" t="s">
        <v>8</v>
      </c>
      <c r="C113" s="47"/>
      <c r="D113" s="7" t="s">
        <v>176</v>
      </c>
      <c r="E113" s="7" t="s">
        <v>177</v>
      </c>
      <c r="F113" s="7" t="s">
        <v>106</v>
      </c>
      <c r="G113" s="7" t="s">
        <v>107</v>
      </c>
      <c r="H113" s="9">
        <v>3000</v>
      </c>
      <c r="I113" s="9">
        <v>7100</v>
      </c>
      <c r="J113" s="9">
        <v>7045</v>
      </c>
    </row>
    <row r="114" spans="1:10" s="1" customFormat="1" ht="30">
      <c r="A114" s="7" t="s">
        <v>78</v>
      </c>
      <c r="B114" s="46" t="s">
        <v>8</v>
      </c>
      <c r="C114" s="47"/>
      <c r="D114" s="7" t="s">
        <v>176</v>
      </c>
      <c r="E114" s="7" t="s">
        <v>177</v>
      </c>
      <c r="F114" s="7" t="s">
        <v>110</v>
      </c>
      <c r="G114" s="7" t="s">
        <v>111</v>
      </c>
      <c r="H114" s="9">
        <v>50000</v>
      </c>
      <c r="I114" s="9">
        <v>52500</v>
      </c>
      <c r="J114" s="9">
        <v>51511</v>
      </c>
    </row>
    <row r="115" spans="1:10" s="1" customFormat="1" ht="45">
      <c r="A115" s="7" t="s">
        <v>78</v>
      </c>
      <c r="B115" s="46" t="s">
        <v>8</v>
      </c>
      <c r="C115" s="47"/>
      <c r="D115" s="7" t="s">
        <v>176</v>
      </c>
      <c r="E115" s="7" t="s">
        <v>177</v>
      </c>
      <c r="F115" s="7" t="s">
        <v>112</v>
      </c>
      <c r="G115" s="7" t="s">
        <v>113</v>
      </c>
      <c r="H115" s="9">
        <v>30000</v>
      </c>
      <c r="I115" s="9">
        <v>30400</v>
      </c>
      <c r="J115" s="9">
        <v>30107</v>
      </c>
    </row>
    <row r="116" spans="1:10" s="1" customFormat="1" ht="45">
      <c r="A116" s="7" t="s">
        <v>78</v>
      </c>
      <c r="B116" s="46" t="s">
        <v>8</v>
      </c>
      <c r="C116" s="47"/>
      <c r="D116" s="7" t="s">
        <v>176</v>
      </c>
      <c r="E116" s="7" t="s">
        <v>177</v>
      </c>
      <c r="F116" s="7" t="s">
        <v>114</v>
      </c>
      <c r="G116" s="7" t="s">
        <v>115</v>
      </c>
      <c r="H116" s="9">
        <v>3000</v>
      </c>
      <c r="I116" s="9">
        <v>12300</v>
      </c>
      <c r="J116" s="9">
        <v>11534</v>
      </c>
    </row>
    <row r="117" spans="1:10" s="1" customFormat="1" ht="30">
      <c r="A117" s="7" t="s">
        <v>78</v>
      </c>
      <c r="B117" s="46" t="s">
        <v>8</v>
      </c>
      <c r="C117" s="47"/>
      <c r="D117" s="7" t="s">
        <v>176</v>
      </c>
      <c r="E117" s="7" t="s">
        <v>177</v>
      </c>
      <c r="F117" s="7" t="s">
        <v>116</v>
      </c>
      <c r="G117" s="7" t="s">
        <v>117</v>
      </c>
      <c r="H117" s="9">
        <v>45200</v>
      </c>
      <c r="I117" s="9">
        <v>105000</v>
      </c>
      <c r="J117" s="9">
        <v>98465</v>
      </c>
    </row>
    <row r="118" spans="1:10" s="1" customFormat="1" ht="30">
      <c r="A118" s="7" t="s">
        <v>78</v>
      </c>
      <c r="B118" s="46" t="s">
        <v>8</v>
      </c>
      <c r="C118" s="47"/>
      <c r="D118" s="7" t="s">
        <v>176</v>
      </c>
      <c r="E118" s="7" t="s">
        <v>177</v>
      </c>
      <c r="F118" s="7" t="s">
        <v>118</v>
      </c>
      <c r="G118" s="7" t="s">
        <v>119</v>
      </c>
      <c r="H118" s="9">
        <v>107300</v>
      </c>
      <c r="I118" s="9">
        <v>74000</v>
      </c>
      <c r="J118" s="9">
        <v>64174.27</v>
      </c>
    </row>
    <row r="119" spans="1:10" s="1" customFormat="1" ht="30">
      <c r="A119" s="7" t="s">
        <v>78</v>
      </c>
      <c r="B119" s="46" t="s">
        <v>8</v>
      </c>
      <c r="C119" s="47"/>
      <c r="D119" s="7" t="s">
        <v>176</v>
      </c>
      <c r="E119" s="7" t="s">
        <v>177</v>
      </c>
      <c r="F119" s="7" t="s">
        <v>134</v>
      </c>
      <c r="G119" s="7" t="s">
        <v>135</v>
      </c>
      <c r="H119" s="9">
        <v>8000</v>
      </c>
      <c r="I119" s="9">
        <v>9000</v>
      </c>
      <c r="J119" s="9">
        <v>7789.21</v>
      </c>
    </row>
    <row r="120" spans="1:10" s="1" customFormat="1" ht="15">
      <c r="A120" s="39" t="s">
        <v>385</v>
      </c>
      <c r="B120" s="40"/>
      <c r="C120" s="40"/>
      <c r="D120" s="40"/>
      <c r="E120" s="40"/>
      <c r="F120" s="40"/>
      <c r="G120" s="41"/>
      <c r="H120" s="9">
        <f>SUM(H108:H119)</f>
        <v>386000</v>
      </c>
      <c r="I120" s="9">
        <f>SUM(I108:I119)</f>
        <v>436800</v>
      </c>
      <c r="J120" s="9">
        <f>SUM(J108:J119)</f>
        <v>400713.48000000004</v>
      </c>
    </row>
    <row r="121" spans="1:10" s="1" customFormat="1" ht="30">
      <c r="A121" s="7" t="s">
        <v>78</v>
      </c>
      <c r="B121" s="46" t="s">
        <v>8</v>
      </c>
      <c r="C121" s="47"/>
      <c r="D121" s="7" t="s">
        <v>178</v>
      </c>
      <c r="E121" s="7" t="s">
        <v>179</v>
      </c>
      <c r="F121" s="7" t="s">
        <v>180</v>
      </c>
      <c r="G121" s="7" t="s">
        <v>181</v>
      </c>
      <c r="H121" s="9">
        <v>2018000</v>
      </c>
      <c r="I121" s="9">
        <v>2985000</v>
      </c>
      <c r="J121" s="9">
        <v>1574973</v>
      </c>
    </row>
    <row r="122" spans="1:10" s="1" customFormat="1" ht="90">
      <c r="A122" s="7" t="s">
        <v>78</v>
      </c>
      <c r="B122" s="46" t="s">
        <v>8</v>
      </c>
      <c r="C122" s="47"/>
      <c r="D122" s="7" t="s">
        <v>178</v>
      </c>
      <c r="E122" s="7" t="s">
        <v>179</v>
      </c>
      <c r="F122" s="7" t="s">
        <v>148</v>
      </c>
      <c r="G122" s="7" t="s">
        <v>149</v>
      </c>
      <c r="H122" s="9">
        <v>0</v>
      </c>
      <c r="I122" s="9">
        <v>0</v>
      </c>
      <c r="J122" s="9">
        <v>-2160.35</v>
      </c>
    </row>
    <row r="123" spans="1:10" s="1" customFormat="1" ht="30">
      <c r="A123" s="7" t="s">
        <v>78</v>
      </c>
      <c r="B123" s="46" t="s">
        <v>8</v>
      </c>
      <c r="C123" s="47"/>
      <c r="D123" s="7" t="s">
        <v>182</v>
      </c>
      <c r="E123" s="7" t="s">
        <v>183</v>
      </c>
      <c r="F123" s="7" t="s">
        <v>180</v>
      </c>
      <c r="G123" s="7" t="s">
        <v>181</v>
      </c>
      <c r="H123" s="9">
        <v>5343000</v>
      </c>
      <c r="I123" s="9">
        <v>4788000</v>
      </c>
      <c r="J123" s="9">
        <v>4556573</v>
      </c>
    </row>
    <row r="124" spans="1:10" s="1" customFormat="1" ht="78" customHeight="1">
      <c r="A124" s="7" t="s">
        <v>78</v>
      </c>
      <c r="B124" s="46" t="s">
        <v>8</v>
      </c>
      <c r="C124" s="47"/>
      <c r="D124" s="7" t="s">
        <v>182</v>
      </c>
      <c r="E124" s="7" t="s">
        <v>183</v>
      </c>
      <c r="F124" s="7" t="s">
        <v>148</v>
      </c>
      <c r="G124" s="7" t="s">
        <v>149</v>
      </c>
      <c r="H124" s="9">
        <v>0</v>
      </c>
      <c r="I124" s="9">
        <v>0</v>
      </c>
      <c r="J124" s="9">
        <v>-1158.43</v>
      </c>
    </row>
    <row r="125" spans="1:10" s="1" customFormat="1" ht="30">
      <c r="A125" s="7" t="s">
        <v>78</v>
      </c>
      <c r="B125" s="46" t="s">
        <v>8</v>
      </c>
      <c r="C125" s="47"/>
      <c r="D125" s="7" t="s">
        <v>184</v>
      </c>
      <c r="E125" s="7" t="s">
        <v>185</v>
      </c>
      <c r="F125" s="7" t="s">
        <v>180</v>
      </c>
      <c r="G125" s="7" t="s">
        <v>181</v>
      </c>
      <c r="H125" s="9">
        <v>4514000</v>
      </c>
      <c r="I125" s="9">
        <v>6781000</v>
      </c>
      <c r="J125" s="9">
        <v>3771280.1</v>
      </c>
    </row>
    <row r="126" spans="1:10" s="1" customFormat="1" ht="78.75" customHeight="1">
      <c r="A126" s="7" t="s">
        <v>78</v>
      </c>
      <c r="B126" s="46" t="s">
        <v>8</v>
      </c>
      <c r="C126" s="47"/>
      <c r="D126" s="7" t="s">
        <v>184</v>
      </c>
      <c r="E126" s="7" t="s">
        <v>185</v>
      </c>
      <c r="F126" s="7" t="s">
        <v>148</v>
      </c>
      <c r="G126" s="7" t="s">
        <v>149</v>
      </c>
      <c r="H126" s="9">
        <v>0</v>
      </c>
      <c r="I126" s="9">
        <v>-49711</v>
      </c>
      <c r="J126" s="9">
        <v>-1686.64</v>
      </c>
    </row>
    <row r="127" spans="1:10" s="1" customFormat="1" ht="15">
      <c r="A127" s="7" t="s">
        <v>78</v>
      </c>
      <c r="B127" s="46" t="s">
        <v>8</v>
      </c>
      <c r="C127" s="47"/>
      <c r="D127" s="7" t="s">
        <v>186</v>
      </c>
      <c r="E127" s="7" t="s">
        <v>187</v>
      </c>
      <c r="F127" s="7" t="s">
        <v>96</v>
      </c>
      <c r="G127" s="7" t="s">
        <v>97</v>
      </c>
      <c r="H127" s="9">
        <v>27000</v>
      </c>
      <c r="I127" s="9">
        <v>54500</v>
      </c>
      <c r="J127" s="9">
        <v>48231</v>
      </c>
    </row>
    <row r="128" spans="1:10" s="1" customFormat="1" ht="30">
      <c r="A128" s="7" t="s">
        <v>78</v>
      </c>
      <c r="B128" s="46" t="s">
        <v>8</v>
      </c>
      <c r="C128" s="47"/>
      <c r="D128" s="7" t="s">
        <v>186</v>
      </c>
      <c r="E128" s="7" t="s">
        <v>187</v>
      </c>
      <c r="F128" s="7" t="s">
        <v>98</v>
      </c>
      <c r="G128" s="7" t="s">
        <v>99</v>
      </c>
      <c r="H128" s="9">
        <v>11500</v>
      </c>
      <c r="I128" s="9">
        <v>21500</v>
      </c>
      <c r="J128" s="9">
        <v>21263</v>
      </c>
    </row>
    <row r="129" spans="1:10" s="1" customFormat="1" ht="30">
      <c r="A129" s="7" t="s">
        <v>78</v>
      </c>
      <c r="B129" s="46" t="s">
        <v>8</v>
      </c>
      <c r="C129" s="47"/>
      <c r="D129" s="7" t="s">
        <v>186</v>
      </c>
      <c r="E129" s="7" t="s">
        <v>187</v>
      </c>
      <c r="F129" s="7" t="s">
        <v>100</v>
      </c>
      <c r="G129" s="7" t="s">
        <v>101</v>
      </c>
      <c r="H129" s="9">
        <v>337000</v>
      </c>
      <c r="I129" s="9">
        <v>393600</v>
      </c>
      <c r="J129" s="9">
        <v>390398</v>
      </c>
    </row>
    <row r="130" spans="1:10" s="1" customFormat="1" ht="15">
      <c r="A130" s="7" t="s">
        <v>78</v>
      </c>
      <c r="B130" s="46" t="s">
        <v>8</v>
      </c>
      <c r="C130" s="47"/>
      <c r="D130" s="7" t="s">
        <v>186</v>
      </c>
      <c r="E130" s="7" t="s">
        <v>187</v>
      </c>
      <c r="F130" s="7" t="s">
        <v>102</v>
      </c>
      <c r="G130" s="7" t="s">
        <v>103</v>
      </c>
      <c r="H130" s="9">
        <v>33000</v>
      </c>
      <c r="I130" s="9">
        <v>34500</v>
      </c>
      <c r="J130" s="9">
        <v>33794</v>
      </c>
    </row>
    <row r="131" spans="1:10" s="1" customFormat="1" ht="15">
      <c r="A131" s="7" t="s">
        <v>78</v>
      </c>
      <c r="B131" s="46" t="s">
        <v>8</v>
      </c>
      <c r="C131" s="47"/>
      <c r="D131" s="7" t="s">
        <v>186</v>
      </c>
      <c r="E131" s="7" t="s">
        <v>187</v>
      </c>
      <c r="F131" s="7" t="s">
        <v>104</v>
      </c>
      <c r="G131" s="7" t="s">
        <v>105</v>
      </c>
      <c r="H131" s="9">
        <v>2000</v>
      </c>
      <c r="I131" s="9">
        <v>2400</v>
      </c>
      <c r="J131" s="9">
        <v>2257</v>
      </c>
    </row>
    <row r="132" spans="1:10" s="1" customFormat="1" ht="15">
      <c r="A132" s="7" t="s">
        <v>78</v>
      </c>
      <c r="B132" s="46" t="s">
        <v>8</v>
      </c>
      <c r="C132" s="47"/>
      <c r="D132" s="7" t="s">
        <v>186</v>
      </c>
      <c r="E132" s="7" t="s">
        <v>187</v>
      </c>
      <c r="F132" s="7">
        <v>200106</v>
      </c>
      <c r="G132" s="7" t="s">
        <v>107</v>
      </c>
      <c r="H132" s="9">
        <v>1000</v>
      </c>
      <c r="I132" s="9">
        <v>1000</v>
      </c>
      <c r="J132" s="9">
        <v>0</v>
      </c>
    </row>
    <row r="133" spans="1:10" s="1" customFormat="1" ht="15">
      <c r="A133" s="7" t="s">
        <v>78</v>
      </c>
      <c r="B133" s="46" t="s">
        <v>8</v>
      </c>
      <c r="C133" s="47"/>
      <c r="D133" s="7" t="s">
        <v>186</v>
      </c>
      <c r="E133" s="7" t="s">
        <v>187</v>
      </c>
      <c r="F133" s="7" t="s">
        <v>108</v>
      </c>
      <c r="G133" s="7" t="s">
        <v>109</v>
      </c>
      <c r="H133" s="9">
        <v>93000</v>
      </c>
      <c r="I133" s="9">
        <v>110000</v>
      </c>
      <c r="J133" s="9">
        <v>103701</v>
      </c>
    </row>
    <row r="134" spans="1:10" s="1" customFormat="1" ht="30">
      <c r="A134" s="7" t="s">
        <v>78</v>
      </c>
      <c r="B134" s="46" t="s">
        <v>8</v>
      </c>
      <c r="C134" s="47"/>
      <c r="D134" s="7" t="s">
        <v>186</v>
      </c>
      <c r="E134" s="7" t="s">
        <v>187</v>
      </c>
      <c r="F134" s="7" t="s">
        <v>110</v>
      </c>
      <c r="G134" s="7" t="s">
        <v>111</v>
      </c>
      <c r="H134" s="9">
        <v>41000</v>
      </c>
      <c r="I134" s="9">
        <v>38500</v>
      </c>
      <c r="J134" s="9">
        <v>32253.27</v>
      </c>
    </row>
    <row r="135" spans="1:10" s="1" customFormat="1" ht="45">
      <c r="A135" s="7" t="s">
        <v>78</v>
      </c>
      <c r="B135" s="46" t="s">
        <v>8</v>
      </c>
      <c r="C135" s="47"/>
      <c r="D135" s="7" t="s">
        <v>186</v>
      </c>
      <c r="E135" s="7" t="s">
        <v>187</v>
      </c>
      <c r="F135" s="7" t="s">
        <v>112</v>
      </c>
      <c r="G135" s="7" t="s">
        <v>113</v>
      </c>
      <c r="H135" s="9">
        <v>80000</v>
      </c>
      <c r="I135" s="9">
        <v>117400</v>
      </c>
      <c r="J135" s="9">
        <v>116160.39</v>
      </c>
    </row>
    <row r="136" spans="1:10" s="1" customFormat="1" ht="45">
      <c r="A136" s="7" t="s">
        <v>78</v>
      </c>
      <c r="B136" s="46" t="s">
        <v>8</v>
      </c>
      <c r="C136" s="47"/>
      <c r="D136" s="7" t="s">
        <v>186</v>
      </c>
      <c r="E136" s="7" t="s">
        <v>187</v>
      </c>
      <c r="F136" s="7" t="s">
        <v>114</v>
      </c>
      <c r="G136" s="7" t="s">
        <v>115</v>
      </c>
      <c r="H136" s="9">
        <v>30000</v>
      </c>
      <c r="I136" s="9">
        <v>36500</v>
      </c>
      <c r="J136" s="9">
        <v>36382</v>
      </c>
    </row>
    <row r="137" spans="1:10" s="1" customFormat="1" ht="15">
      <c r="A137" s="7" t="s">
        <v>78</v>
      </c>
      <c r="B137" s="46" t="s">
        <v>8</v>
      </c>
      <c r="C137" s="47"/>
      <c r="D137" s="7" t="s">
        <v>186</v>
      </c>
      <c r="E137" s="7" t="s">
        <v>187</v>
      </c>
      <c r="F137" s="7" t="s">
        <v>116</v>
      </c>
      <c r="G137" s="7" t="s">
        <v>117</v>
      </c>
      <c r="H137" s="9">
        <v>125000</v>
      </c>
      <c r="I137" s="9">
        <v>170400</v>
      </c>
      <c r="J137" s="9">
        <v>169971.19</v>
      </c>
    </row>
    <row r="138" spans="1:10" s="1" customFormat="1" ht="15">
      <c r="A138" s="7" t="s">
        <v>78</v>
      </c>
      <c r="B138" s="46" t="s">
        <v>8</v>
      </c>
      <c r="C138" s="47"/>
      <c r="D138" s="7" t="s">
        <v>186</v>
      </c>
      <c r="E138" s="7" t="s">
        <v>187</v>
      </c>
      <c r="F138" s="7" t="s">
        <v>196</v>
      </c>
      <c r="G138" s="7" t="s">
        <v>197</v>
      </c>
      <c r="H138" s="9">
        <v>514000</v>
      </c>
      <c r="I138" s="9">
        <v>445800</v>
      </c>
      <c r="J138" s="9">
        <v>393418.39</v>
      </c>
    </row>
    <row r="139" spans="1:10" s="1" customFormat="1" ht="15">
      <c r="A139" s="7" t="s">
        <v>78</v>
      </c>
      <c r="B139" s="46" t="s">
        <v>8</v>
      </c>
      <c r="C139" s="47"/>
      <c r="D139" s="7" t="s">
        <v>186</v>
      </c>
      <c r="E139" s="7" t="s">
        <v>187</v>
      </c>
      <c r="F139" s="7" t="s">
        <v>198</v>
      </c>
      <c r="G139" s="7" t="s">
        <v>199</v>
      </c>
      <c r="H139" s="9">
        <v>3000</v>
      </c>
      <c r="I139" s="9">
        <v>3550</v>
      </c>
      <c r="J139" s="9">
        <v>2531.48</v>
      </c>
    </row>
    <row r="140" spans="1:10" s="1" customFormat="1" ht="15">
      <c r="A140" s="7" t="s">
        <v>78</v>
      </c>
      <c r="B140" s="46" t="s">
        <v>8</v>
      </c>
      <c r="C140" s="47"/>
      <c r="D140" s="7" t="s">
        <v>186</v>
      </c>
      <c r="E140" s="7" t="s">
        <v>187</v>
      </c>
      <c r="F140" s="7" t="s">
        <v>200</v>
      </c>
      <c r="G140" s="7" t="s">
        <v>201</v>
      </c>
      <c r="H140" s="9">
        <v>500</v>
      </c>
      <c r="I140" s="9">
        <v>500</v>
      </c>
      <c r="J140" s="9">
        <v>499.34</v>
      </c>
    </row>
    <row r="141" spans="1:10" s="1" customFormat="1" ht="15">
      <c r="A141" s="7" t="s">
        <v>78</v>
      </c>
      <c r="B141" s="46" t="s">
        <v>8</v>
      </c>
      <c r="C141" s="47"/>
      <c r="D141" s="7" t="s">
        <v>186</v>
      </c>
      <c r="E141" s="7" t="s">
        <v>187</v>
      </c>
      <c r="F141" s="7" t="s">
        <v>118</v>
      </c>
      <c r="G141" s="7" t="s">
        <v>119</v>
      </c>
      <c r="H141" s="9">
        <v>60000</v>
      </c>
      <c r="I141" s="9">
        <v>84650</v>
      </c>
      <c r="J141" s="9">
        <v>80196</v>
      </c>
    </row>
    <row r="142" spans="1:10" s="1" customFormat="1" ht="30">
      <c r="A142" s="7" t="s">
        <v>78</v>
      </c>
      <c r="B142" s="46" t="s">
        <v>8</v>
      </c>
      <c r="C142" s="47"/>
      <c r="D142" s="7" t="s">
        <v>186</v>
      </c>
      <c r="E142" s="7" t="s">
        <v>187</v>
      </c>
      <c r="F142" s="7" t="s">
        <v>120</v>
      </c>
      <c r="G142" s="7" t="s">
        <v>121</v>
      </c>
      <c r="H142" s="9">
        <v>15500</v>
      </c>
      <c r="I142" s="9">
        <v>15000</v>
      </c>
      <c r="J142" s="9">
        <v>9431.37</v>
      </c>
    </row>
    <row r="143" spans="1:10" s="1" customFormat="1" ht="15">
      <c r="A143" s="7" t="s">
        <v>78</v>
      </c>
      <c r="B143" s="46" t="s">
        <v>8</v>
      </c>
      <c r="C143" s="47"/>
      <c r="D143" s="7" t="s">
        <v>186</v>
      </c>
      <c r="E143" s="7" t="s">
        <v>187</v>
      </c>
      <c r="F143" s="7" t="s">
        <v>122</v>
      </c>
      <c r="G143" s="7" t="s">
        <v>123</v>
      </c>
      <c r="H143" s="9">
        <v>0</v>
      </c>
      <c r="I143" s="9">
        <v>5800</v>
      </c>
      <c r="J143" s="9">
        <v>4842</v>
      </c>
    </row>
    <row r="144" spans="1:10" s="1" customFormat="1" ht="30">
      <c r="A144" s="7" t="s">
        <v>78</v>
      </c>
      <c r="B144" s="46" t="s">
        <v>8</v>
      </c>
      <c r="C144" s="47"/>
      <c r="D144" s="7" t="s">
        <v>186</v>
      </c>
      <c r="E144" s="7" t="s">
        <v>187</v>
      </c>
      <c r="F144" s="7" t="s">
        <v>174</v>
      </c>
      <c r="G144" s="7" t="s">
        <v>175</v>
      </c>
      <c r="H144" s="9">
        <v>5000</v>
      </c>
      <c r="I144" s="9">
        <v>5000</v>
      </c>
      <c r="J144" s="9">
        <v>4988</v>
      </c>
    </row>
    <row r="145" spans="1:10" s="1" customFormat="1" ht="15">
      <c r="A145" s="7" t="s">
        <v>78</v>
      </c>
      <c r="B145" s="46" t="s">
        <v>8</v>
      </c>
      <c r="C145" s="47"/>
      <c r="D145" s="7" t="s">
        <v>186</v>
      </c>
      <c r="E145" s="7" t="s">
        <v>187</v>
      </c>
      <c r="F145" s="7" t="s">
        <v>126</v>
      </c>
      <c r="G145" s="7" t="s">
        <v>127</v>
      </c>
      <c r="H145" s="9">
        <v>29000</v>
      </c>
      <c r="I145" s="9">
        <v>25000</v>
      </c>
      <c r="J145" s="9">
        <v>24115.05</v>
      </c>
    </row>
    <row r="146" spans="1:10" s="1" customFormat="1" ht="30">
      <c r="A146" s="7" t="s">
        <v>78</v>
      </c>
      <c r="B146" s="46" t="s">
        <v>8</v>
      </c>
      <c r="C146" s="47"/>
      <c r="D146" s="7" t="s">
        <v>186</v>
      </c>
      <c r="E146" s="7" t="s">
        <v>187</v>
      </c>
      <c r="F146" s="7" t="s">
        <v>134</v>
      </c>
      <c r="G146" s="7" t="s">
        <v>135</v>
      </c>
      <c r="H146" s="9">
        <v>49500</v>
      </c>
      <c r="I146" s="9">
        <v>21900</v>
      </c>
      <c r="J146" s="9">
        <v>21545</v>
      </c>
    </row>
    <row r="147" spans="1:10" s="1" customFormat="1" ht="30">
      <c r="A147" s="11" t="s">
        <v>78</v>
      </c>
      <c r="B147" s="56" t="s">
        <v>8</v>
      </c>
      <c r="C147" s="57"/>
      <c r="D147" s="11" t="s">
        <v>186</v>
      </c>
      <c r="E147" s="11" t="s">
        <v>187</v>
      </c>
      <c r="F147" s="11" t="s">
        <v>202</v>
      </c>
      <c r="G147" s="11" t="s">
        <v>203</v>
      </c>
      <c r="H147" s="12">
        <v>1462000</v>
      </c>
      <c r="I147" s="12">
        <v>1374000</v>
      </c>
      <c r="J147" s="12">
        <v>1192477.23</v>
      </c>
    </row>
    <row r="148" spans="1:10" s="1" customFormat="1" ht="30">
      <c r="A148" s="13" t="s">
        <v>78</v>
      </c>
      <c r="B148" s="58" t="s">
        <v>8</v>
      </c>
      <c r="C148" s="58"/>
      <c r="D148" s="13" t="s">
        <v>186</v>
      </c>
      <c r="E148" s="13" t="s">
        <v>187</v>
      </c>
      <c r="F148" s="13" t="s">
        <v>180</v>
      </c>
      <c r="G148" s="13" t="s">
        <v>181</v>
      </c>
      <c r="H148" s="14">
        <v>36000</v>
      </c>
      <c r="I148" s="14">
        <v>36000</v>
      </c>
      <c r="J148" s="14">
        <v>29728.27</v>
      </c>
    </row>
    <row r="149" spans="1:10" s="1" customFormat="1" ht="45">
      <c r="A149" s="13" t="s">
        <v>78</v>
      </c>
      <c r="B149" s="58" t="s">
        <v>8</v>
      </c>
      <c r="C149" s="58"/>
      <c r="D149" s="13" t="s">
        <v>186</v>
      </c>
      <c r="E149" s="13" t="s">
        <v>187</v>
      </c>
      <c r="F149" s="13" t="s">
        <v>316</v>
      </c>
      <c r="G149" s="13" t="s">
        <v>317</v>
      </c>
      <c r="H149" s="14">
        <v>303000</v>
      </c>
      <c r="I149" s="14">
        <v>53500</v>
      </c>
      <c r="J149" s="14">
        <v>52209</v>
      </c>
    </row>
    <row r="150" spans="1:10" s="1" customFormat="1" ht="78.75" customHeight="1">
      <c r="A150" s="13" t="s">
        <v>78</v>
      </c>
      <c r="B150" s="58" t="s">
        <v>8</v>
      </c>
      <c r="C150" s="58"/>
      <c r="D150" s="13" t="s">
        <v>186</v>
      </c>
      <c r="E150" s="13" t="s">
        <v>187</v>
      </c>
      <c r="F150" s="13" t="s">
        <v>148</v>
      </c>
      <c r="G150" s="13" t="s">
        <v>149</v>
      </c>
      <c r="H150" s="14">
        <v>0</v>
      </c>
      <c r="I150" s="14">
        <v>0</v>
      </c>
      <c r="J150" s="14">
        <v>-44706</v>
      </c>
    </row>
    <row r="151" spans="1:10" s="1" customFormat="1" ht="15">
      <c r="A151" s="59" t="s">
        <v>386</v>
      </c>
      <c r="B151" s="60"/>
      <c r="C151" s="60"/>
      <c r="D151" s="60"/>
      <c r="E151" s="60"/>
      <c r="F151" s="60"/>
      <c r="G151" s="61"/>
      <c r="H151" s="15">
        <f>SUM(H121:H150)</f>
        <v>15133000</v>
      </c>
      <c r="I151" s="15">
        <f>SUM(I121:I150)</f>
        <v>17555289</v>
      </c>
      <c r="J151" s="15">
        <f>SUM(J121:J150)</f>
        <v>12623506.66</v>
      </c>
    </row>
    <row r="152" spans="1:10" s="1" customFormat="1" ht="45">
      <c r="A152" s="7" t="s">
        <v>78</v>
      </c>
      <c r="B152" s="46" t="s">
        <v>8</v>
      </c>
      <c r="C152" s="47"/>
      <c r="D152" s="7" t="s">
        <v>208</v>
      </c>
      <c r="E152" s="7" t="s">
        <v>209</v>
      </c>
      <c r="F152" s="7" t="s">
        <v>81</v>
      </c>
      <c r="G152" s="7" t="s">
        <v>82</v>
      </c>
      <c r="H152" s="9">
        <v>2464000</v>
      </c>
      <c r="I152" s="9">
        <v>2462000</v>
      </c>
      <c r="J152" s="9">
        <v>2382889</v>
      </c>
    </row>
    <row r="153" spans="1:10" s="1" customFormat="1" ht="45">
      <c r="A153" s="7" t="s">
        <v>78</v>
      </c>
      <c r="B153" s="46" t="s">
        <v>8</v>
      </c>
      <c r="C153" s="47"/>
      <c r="D153" s="7" t="s">
        <v>208</v>
      </c>
      <c r="E153" s="7" t="s">
        <v>209</v>
      </c>
      <c r="F153" s="7" t="s">
        <v>85</v>
      </c>
      <c r="G153" s="7" t="s">
        <v>309</v>
      </c>
      <c r="H153" s="9">
        <v>1000</v>
      </c>
      <c r="I153" s="9">
        <v>1000</v>
      </c>
      <c r="J153" s="9">
        <v>442</v>
      </c>
    </row>
    <row r="154" spans="1:10" s="1" customFormat="1" ht="45">
      <c r="A154" s="7" t="s">
        <v>78</v>
      </c>
      <c r="B154" s="46" t="s">
        <v>8</v>
      </c>
      <c r="C154" s="47"/>
      <c r="D154" s="7" t="s">
        <v>208</v>
      </c>
      <c r="E154" s="7" t="s">
        <v>209</v>
      </c>
      <c r="F154" s="7" t="s">
        <v>310</v>
      </c>
      <c r="G154" s="7" t="s">
        <v>311</v>
      </c>
      <c r="H154" s="9">
        <v>72000</v>
      </c>
      <c r="I154" s="9">
        <v>72000</v>
      </c>
      <c r="J154" s="9">
        <v>65250</v>
      </c>
    </row>
    <row r="155" spans="1:10" s="1" customFormat="1" ht="45">
      <c r="A155" s="7" t="s">
        <v>78</v>
      </c>
      <c r="B155" s="46" t="s">
        <v>8</v>
      </c>
      <c r="C155" s="47"/>
      <c r="D155" s="7" t="s">
        <v>208</v>
      </c>
      <c r="E155" s="7" t="s">
        <v>209</v>
      </c>
      <c r="F155" s="7" t="s">
        <v>86</v>
      </c>
      <c r="G155" s="7" t="s">
        <v>87</v>
      </c>
      <c r="H155" s="9">
        <v>21500</v>
      </c>
      <c r="I155" s="9">
        <v>21500</v>
      </c>
      <c r="J155" s="9">
        <v>21278</v>
      </c>
    </row>
    <row r="156" spans="1:10" s="1" customFormat="1" ht="45">
      <c r="A156" s="7" t="s">
        <v>78</v>
      </c>
      <c r="B156" s="46" t="s">
        <v>8</v>
      </c>
      <c r="C156" s="47"/>
      <c r="D156" s="7" t="s">
        <v>208</v>
      </c>
      <c r="E156" s="7" t="s">
        <v>209</v>
      </c>
      <c r="F156" s="7" t="s">
        <v>88</v>
      </c>
      <c r="G156" s="7" t="s">
        <v>89</v>
      </c>
      <c r="H156" s="9">
        <v>1000</v>
      </c>
      <c r="I156" s="9">
        <v>1000</v>
      </c>
      <c r="J156" s="9">
        <v>672</v>
      </c>
    </row>
    <row r="157" spans="1:10" s="1" customFormat="1" ht="45">
      <c r="A157" s="7" t="s">
        <v>78</v>
      </c>
      <c r="B157" s="46" t="s">
        <v>8</v>
      </c>
      <c r="C157" s="47"/>
      <c r="D157" s="7" t="s">
        <v>208</v>
      </c>
      <c r="E157" s="7" t="s">
        <v>209</v>
      </c>
      <c r="F157" s="7" t="s">
        <v>90</v>
      </c>
      <c r="G157" s="7" t="s">
        <v>91</v>
      </c>
      <c r="H157" s="9">
        <v>7000</v>
      </c>
      <c r="I157" s="9">
        <v>7000</v>
      </c>
      <c r="J157" s="9">
        <v>6994</v>
      </c>
    </row>
    <row r="158" spans="1:10" s="1" customFormat="1" ht="60">
      <c r="A158" s="7" t="s">
        <v>78</v>
      </c>
      <c r="B158" s="46" t="s">
        <v>8</v>
      </c>
      <c r="C158" s="47"/>
      <c r="D158" s="7" t="s">
        <v>208</v>
      </c>
      <c r="E158" s="7" t="s">
        <v>209</v>
      </c>
      <c r="F158" s="7" t="s">
        <v>92</v>
      </c>
      <c r="G158" s="7" t="s">
        <v>93</v>
      </c>
      <c r="H158" s="9">
        <v>500</v>
      </c>
      <c r="I158" s="9">
        <v>500</v>
      </c>
      <c r="J158" s="9">
        <v>216</v>
      </c>
    </row>
    <row r="159" spans="1:10" s="1" customFormat="1" ht="45">
      <c r="A159" s="7" t="s">
        <v>78</v>
      </c>
      <c r="B159" s="46" t="s">
        <v>8</v>
      </c>
      <c r="C159" s="47"/>
      <c r="D159" s="7" t="s">
        <v>208</v>
      </c>
      <c r="E159" s="7" t="s">
        <v>209</v>
      </c>
      <c r="F159" s="7" t="s">
        <v>94</v>
      </c>
      <c r="G159" s="7" t="s">
        <v>95</v>
      </c>
      <c r="H159" s="9">
        <v>3000</v>
      </c>
      <c r="I159" s="9">
        <v>5000</v>
      </c>
      <c r="J159" s="9">
        <v>676</v>
      </c>
    </row>
    <row r="160" spans="1:10" s="1" customFormat="1" ht="45">
      <c r="A160" s="7" t="s">
        <v>78</v>
      </c>
      <c r="B160" s="46" t="s">
        <v>8</v>
      </c>
      <c r="C160" s="47"/>
      <c r="D160" s="7" t="s">
        <v>208</v>
      </c>
      <c r="E160" s="7" t="s">
        <v>209</v>
      </c>
      <c r="F160" s="7" t="s">
        <v>312</v>
      </c>
      <c r="G160" s="7" t="s">
        <v>313</v>
      </c>
      <c r="H160" s="9">
        <v>52000</v>
      </c>
      <c r="I160" s="9">
        <v>52000</v>
      </c>
      <c r="J160" s="9">
        <v>50317</v>
      </c>
    </row>
    <row r="161" spans="1:10" s="1" customFormat="1" ht="45">
      <c r="A161" s="7" t="s">
        <v>78</v>
      </c>
      <c r="B161" s="46" t="s">
        <v>8</v>
      </c>
      <c r="C161" s="47"/>
      <c r="D161" s="7" t="s">
        <v>208</v>
      </c>
      <c r="E161" s="7" t="s">
        <v>209</v>
      </c>
      <c r="F161" s="7" t="s">
        <v>96</v>
      </c>
      <c r="G161" s="7" t="s">
        <v>97</v>
      </c>
      <c r="H161" s="9">
        <v>5000</v>
      </c>
      <c r="I161" s="9">
        <v>5000</v>
      </c>
      <c r="J161" s="9">
        <v>4950</v>
      </c>
    </row>
    <row r="162" spans="1:10" s="1" customFormat="1" ht="45">
      <c r="A162" s="7" t="s">
        <v>78</v>
      </c>
      <c r="B162" s="46" t="s">
        <v>8</v>
      </c>
      <c r="C162" s="47"/>
      <c r="D162" s="7" t="s">
        <v>208</v>
      </c>
      <c r="E162" s="7" t="s">
        <v>209</v>
      </c>
      <c r="F162" s="7" t="s">
        <v>98</v>
      </c>
      <c r="G162" s="7" t="s">
        <v>99</v>
      </c>
      <c r="H162" s="9">
        <v>3000</v>
      </c>
      <c r="I162" s="9">
        <v>3900</v>
      </c>
      <c r="J162" s="9">
        <v>3898</v>
      </c>
    </row>
    <row r="163" spans="1:10" s="1" customFormat="1" ht="45">
      <c r="A163" s="7" t="s">
        <v>78</v>
      </c>
      <c r="B163" s="46" t="s">
        <v>8</v>
      </c>
      <c r="C163" s="47"/>
      <c r="D163" s="7" t="s">
        <v>208</v>
      </c>
      <c r="E163" s="7" t="s">
        <v>209</v>
      </c>
      <c r="F163" s="7" t="s">
        <v>100</v>
      </c>
      <c r="G163" s="7" t="s">
        <v>101</v>
      </c>
      <c r="H163" s="9">
        <v>21000</v>
      </c>
      <c r="I163" s="9">
        <v>21000</v>
      </c>
      <c r="J163" s="9">
        <v>17051</v>
      </c>
    </row>
    <row r="164" spans="1:10" s="1" customFormat="1" ht="45">
      <c r="A164" s="7" t="s">
        <v>78</v>
      </c>
      <c r="B164" s="46" t="s">
        <v>8</v>
      </c>
      <c r="C164" s="47"/>
      <c r="D164" s="7" t="s">
        <v>208</v>
      </c>
      <c r="E164" s="7" t="s">
        <v>209</v>
      </c>
      <c r="F164" s="7" t="s">
        <v>102</v>
      </c>
      <c r="G164" s="7" t="s">
        <v>103</v>
      </c>
      <c r="H164" s="9">
        <v>6000</v>
      </c>
      <c r="I164" s="9">
        <v>7000</v>
      </c>
      <c r="J164" s="9">
        <v>6939</v>
      </c>
    </row>
    <row r="165" spans="1:10" s="1" customFormat="1" ht="45">
      <c r="A165" s="7" t="s">
        <v>78</v>
      </c>
      <c r="B165" s="46" t="s">
        <v>8</v>
      </c>
      <c r="C165" s="47"/>
      <c r="D165" s="7" t="s">
        <v>208</v>
      </c>
      <c r="E165" s="7" t="s">
        <v>209</v>
      </c>
      <c r="F165" s="7" t="s">
        <v>106</v>
      </c>
      <c r="G165" s="7" t="s">
        <v>107</v>
      </c>
      <c r="H165" s="9">
        <v>1000</v>
      </c>
      <c r="I165" s="9">
        <v>1000</v>
      </c>
      <c r="J165" s="9">
        <v>976.94</v>
      </c>
    </row>
    <row r="166" spans="1:10" s="1" customFormat="1" ht="45">
      <c r="A166" s="7" t="s">
        <v>78</v>
      </c>
      <c r="B166" s="46" t="s">
        <v>8</v>
      </c>
      <c r="C166" s="47"/>
      <c r="D166" s="7" t="s">
        <v>208</v>
      </c>
      <c r="E166" s="7" t="s">
        <v>209</v>
      </c>
      <c r="F166" s="7" t="s">
        <v>110</v>
      </c>
      <c r="G166" s="7" t="s">
        <v>111</v>
      </c>
      <c r="H166" s="9">
        <v>15000</v>
      </c>
      <c r="I166" s="9">
        <v>11000</v>
      </c>
      <c r="J166" s="9">
        <v>10109.95</v>
      </c>
    </row>
    <row r="167" spans="1:10" s="1" customFormat="1" ht="45">
      <c r="A167" s="7" t="s">
        <v>78</v>
      </c>
      <c r="B167" s="46" t="s">
        <v>8</v>
      </c>
      <c r="C167" s="47"/>
      <c r="D167" s="7" t="s">
        <v>208</v>
      </c>
      <c r="E167" s="7" t="s">
        <v>209</v>
      </c>
      <c r="F167" s="7" t="s">
        <v>112</v>
      </c>
      <c r="G167" s="7" t="s">
        <v>113</v>
      </c>
      <c r="H167" s="9">
        <v>350000</v>
      </c>
      <c r="I167" s="9">
        <v>330000</v>
      </c>
      <c r="J167" s="9">
        <v>314213.02</v>
      </c>
    </row>
    <row r="168" spans="1:10" s="1" customFormat="1" ht="45">
      <c r="A168" s="7" t="s">
        <v>78</v>
      </c>
      <c r="B168" s="46" t="s">
        <v>8</v>
      </c>
      <c r="C168" s="47"/>
      <c r="D168" s="7" t="s">
        <v>208</v>
      </c>
      <c r="E168" s="7" t="s">
        <v>209</v>
      </c>
      <c r="F168" s="7" t="s">
        <v>114</v>
      </c>
      <c r="G168" s="7" t="s">
        <v>115</v>
      </c>
      <c r="H168" s="9">
        <v>40000</v>
      </c>
      <c r="I168" s="9">
        <v>50000</v>
      </c>
      <c r="J168" s="9">
        <v>43260</v>
      </c>
    </row>
    <row r="169" spans="1:10" s="1" customFormat="1" ht="45">
      <c r="A169" s="7" t="s">
        <v>78</v>
      </c>
      <c r="B169" s="46" t="s">
        <v>8</v>
      </c>
      <c r="C169" s="47"/>
      <c r="D169" s="7" t="s">
        <v>208</v>
      </c>
      <c r="E169" s="7" t="s">
        <v>209</v>
      </c>
      <c r="F169" s="7" t="s">
        <v>118</v>
      </c>
      <c r="G169" s="7" t="s">
        <v>119</v>
      </c>
      <c r="H169" s="9">
        <v>7000</v>
      </c>
      <c r="I169" s="9">
        <v>10000</v>
      </c>
      <c r="J169" s="9">
        <v>8756.79</v>
      </c>
    </row>
    <row r="170" spans="1:10" s="1" customFormat="1" ht="45">
      <c r="A170" s="7" t="s">
        <v>78</v>
      </c>
      <c r="B170" s="46" t="s">
        <v>8</v>
      </c>
      <c r="C170" s="47"/>
      <c r="D170" s="7" t="s">
        <v>208</v>
      </c>
      <c r="E170" s="7" t="s">
        <v>209</v>
      </c>
      <c r="F170" s="7" t="s">
        <v>120</v>
      </c>
      <c r="G170" s="7" t="s">
        <v>121</v>
      </c>
      <c r="H170" s="9">
        <v>5000</v>
      </c>
      <c r="I170" s="9">
        <v>5000</v>
      </c>
      <c r="J170" s="9">
        <v>3839.8</v>
      </c>
    </row>
    <row r="171" spans="1:10" s="1" customFormat="1" ht="45">
      <c r="A171" s="7" t="s">
        <v>78</v>
      </c>
      <c r="B171" s="46" t="s">
        <v>8</v>
      </c>
      <c r="C171" s="47"/>
      <c r="D171" s="7" t="s">
        <v>208</v>
      </c>
      <c r="E171" s="7" t="s">
        <v>209</v>
      </c>
      <c r="F171" s="7" t="s">
        <v>210</v>
      </c>
      <c r="G171" s="7" t="s">
        <v>211</v>
      </c>
      <c r="H171" s="9">
        <v>3000</v>
      </c>
      <c r="I171" s="9">
        <v>3000</v>
      </c>
      <c r="J171" s="9">
        <v>2961.53</v>
      </c>
    </row>
    <row r="172" spans="1:10" s="1" customFormat="1" ht="45">
      <c r="A172" s="7" t="s">
        <v>78</v>
      </c>
      <c r="B172" s="46" t="s">
        <v>8</v>
      </c>
      <c r="C172" s="47"/>
      <c r="D172" s="7" t="s">
        <v>208</v>
      </c>
      <c r="E172" s="7" t="s">
        <v>209</v>
      </c>
      <c r="F172" s="7" t="s">
        <v>174</v>
      </c>
      <c r="G172" s="7" t="s">
        <v>175</v>
      </c>
      <c r="H172" s="9">
        <v>75000</v>
      </c>
      <c r="I172" s="9">
        <v>85000</v>
      </c>
      <c r="J172" s="9">
        <v>83125</v>
      </c>
    </row>
    <row r="173" spans="1:10" s="1" customFormat="1" ht="45">
      <c r="A173" s="7" t="s">
        <v>78</v>
      </c>
      <c r="B173" s="46" t="s">
        <v>8</v>
      </c>
      <c r="C173" s="47"/>
      <c r="D173" s="7" t="s">
        <v>208</v>
      </c>
      <c r="E173" s="7" t="s">
        <v>209</v>
      </c>
      <c r="F173" s="7" t="s">
        <v>126</v>
      </c>
      <c r="G173" s="7" t="s">
        <v>127</v>
      </c>
      <c r="H173" s="9">
        <v>7000</v>
      </c>
      <c r="I173" s="9">
        <v>7000</v>
      </c>
      <c r="J173" s="9">
        <v>5020</v>
      </c>
    </row>
    <row r="174" spans="1:10" s="1" customFormat="1" ht="45">
      <c r="A174" s="7" t="s">
        <v>78</v>
      </c>
      <c r="B174" s="46" t="s">
        <v>8</v>
      </c>
      <c r="C174" s="47"/>
      <c r="D174" s="7" t="s">
        <v>208</v>
      </c>
      <c r="E174" s="7" t="s">
        <v>209</v>
      </c>
      <c r="F174" s="7" t="s">
        <v>128</v>
      </c>
      <c r="G174" s="7" t="s">
        <v>129</v>
      </c>
      <c r="H174" s="9">
        <v>7000</v>
      </c>
      <c r="I174" s="9">
        <v>9000</v>
      </c>
      <c r="J174" s="9">
        <v>8895.72</v>
      </c>
    </row>
    <row r="175" spans="1:10" s="1" customFormat="1" ht="45">
      <c r="A175" s="7" t="s">
        <v>78</v>
      </c>
      <c r="B175" s="46" t="s">
        <v>8</v>
      </c>
      <c r="C175" s="47"/>
      <c r="D175" s="7" t="s">
        <v>208</v>
      </c>
      <c r="E175" s="7" t="s">
        <v>209</v>
      </c>
      <c r="F175" s="7" t="s">
        <v>212</v>
      </c>
      <c r="G175" s="7" t="s">
        <v>213</v>
      </c>
      <c r="H175" s="9">
        <v>3000</v>
      </c>
      <c r="I175" s="9">
        <v>1000</v>
      </c>
      <c r="J175" s="9">
        <v>590.5</v>
      </c>
    </row>
    <row r="176" spans="1:10" s="1" customFormat="1" ht="45">
      <c r="A176" s="7" t="s">
        <v>78</v>
      </c>
      <c r="B176" s="46" t="s">
        <v>8</v>
      </c>
      <c r="C176" s="47"/>
      <c r="D176" s="7" t="s">
        <v>208</v>
      </c>
      <c r="E176" s="7" t="s">
        <v>209</v>
      </c>
      <c r="F176" s="7" t="s">
        <v>214</v>
      </c>
      <c r="G176" s="7" t="s">
        <v>215</v>
      </c>
      <c r="H176" s="9">
        <v>22000</v>
      </c>
      <c r="I176" s="9">
        <v>21100</v>
      </c>
      <c r="J176" s="9">
        <v>20958</v>
      </c>
    </row>
    <row r="177" spans="1:10" s="1" customFormat="1" ht="30">
      <c r="A177" s="7" t="s">
        <v>78</v>
      </c>
      <c r="B177" s="46" t="s">
        <v>8</v>
      </c>
      <c r="C177" s="47"/>
      <c r="D177" s="7" t="s">
        <v>216</v>
      </c>
      <c r="E177" s="7" t="s">
        <v>217</v>
      </c>
      <c r="F177" s="7" t="s">
        <v>154</v>
      </c>
      <c r="G177" s="7" t="s">
        <v>155</v>
      </c>
      <c r="H177" s="9">
        <v>6570000</v>
      </c>
      <c r="I177" s="9">
        <v>6465000</v>
      </c>
      <c r="J177" s="9">
        <v>6137155</v>
      </c>
    </row>
    <row r="178" spans="1:10" s="1" customFormat="1" ht="30">
      <c r="A178" s="7" t="s">
        <v>78</v>
      </c>
      <c r="B178" s="46" t="s">
        <v>8</v>
      </c>
      <c r="C178" s="47"/>
      <c r="D178" s="7" t="s">
        <v>218</v>
      </c>
      <c r="E178" s="7" t="s">
        <v>219</v>
      </c>
      <c r="F178" s="7" t="s">
        <v>154</v>
      </c>
      <c r="G178" s="7" t="s">
        <v>155</v>
      </c>
      <c r="H178" s="9">
        <v>9106000</v>
      </c>
      <c r="I178" s="9">
        <v>9082000</v>
      </c>
      <c r="J178" s="9">
        <v>8583215.12</v>
      </c>
    </row>
    <row r="179" spans="1:10" s="1" customFormat="1" ht="30">
      <c r="A179" s="7" t="s">
        <v>78</v>
      </c>
      <c r="B179" s="46" t="s">
        <v>8</v>
      </c>
      <c r="C179" s="47"/>
      <c r="D179" s="7" t="s">
        <v>220</v>
      </c>
      <c r="E179" s="7" t="s">
        <v>221</v>
      </c>
      <c r="F179" s="7" t="s">
        <v>154</v>
      </c>
      <c r="G179" s="7" t="s">
        <v>155</v>
      </c>
      <c r="H179" s="9">
        <v>740000</v>
      </c>
      <c r="I179" s="9">
        <v>740000</v>
      </c>
      <c r="J179" s="9">
        <v>738184</v>
      </c>
    </row>
    <row r="180" spans="1:10" s="1" customFormat="1" ht="45">
      <c r="A180" s="7" t="s">
        <v>78</v>
      </c>
      <c r="B180" s="46" t="s">
        <v>8</v>
      </c>
      <c r="C180" s="47"/>
      <c r="D180" s="7" t="s">
        <v>222</v>
      </c>
      <c r="E180" s="7" t="s">
        <v>223</v>
      </c>
      <c r="F180" s="7" t="s">
        <v>154</v>
      </c>
      <c r="G180" s="7" t="s">
        <v>155</v>
      </c>
      <c r="H180" s="9">
        <v>689000</v>
      </c>
      <c r="I180" s="9">
        <v>595000</v>
      </c>
      <c r="J180" s="9">
        <v>551691.12</v>
      </c>
    </row>
    <row r="181" spans="1:10" s="1" customFormat="1" ht="30">
      <c r="A181" s="7" t="s">
        <v>78</v>
      </c>
      <c r="B181" s="46" t="s">
        <v>8</v>
      </c>
      <c r="C181" s="47"/>
      <c r="D181" s="7" t="s">
        <v>224</v>
      </c>
      <c r="E181" s="7" t="s">
        <v>225</v>
      </c>
      <c r="F181" s="7" t="s">
        <v>154</v>
      </c>
      <c r="G181" s="7" t="s">
        <v>155</v>
      </c>
      <c r="H181" s="9">
        <v>391000</v>
      </c>
      <c r="I181" s="9">
        <v>391000</v>
      </c>
      <c r="J181" s="9">
        <v>390437</v>
      </c>
    </row>
    <row r="182" spans="1:10" s="1" customFormat="1" ht="15">
      <c r="A182" s="7" t="s">
        <v>78</v>
      </c>
      <c r="B182" s="46" t="s">
        <v>8</v>
      </c>
      <c r="C182" s="47"/>
      <c r="D182" s="7" t="s">
        <v>226</v>
      </c>
      <c r="E182" s="7" t="s">
        <v>227</v>
      </c>
      <c r="F182" s="7" t="s">
        <v>228</v>
      </c>
      <c r="G182" s="7" t="s">
        <v>229</v>
      </c>
      <c r="H182" s="9">
        <v>200000</v>
      </c>
      <c r="I182" s="9">
        <v>200000</v>
      </c>
      <c r="J182" s="9">
        <v>140928</v>
      </c>
    </row>
    <row r="183" spans="1:10" s="1" customFormat="1" ht="15">
      <c r="A183" s="7" t="s">
        <v>78</v>
      </c>
      <c r="B183" s="46" t="s">
        <v>8</v>
      </c>
      <c r="C183" s="47"/>
      <c r="D183" s="7" t="s">
        <v>324</v>
      </c>
      <c r="E183" s="7" t="s">
        <v>325</v>
      </c>
      <c r="F183" s="7" t="s">
        <v>228</v>
      </c>
      <c r="G183" s="7" t="s">
        <v>229</v>
      </c>
      <c r="H183" s="9">
        <v>300000</v>
      </c>
      <c r="I183" s="9">
        <v>260000</v>
      </c>
      <c r="J183" s="9">
        <v>194629</v>
      </c>
    </row>
    <row r="184" spans="1:10" s="1" customFormat="1" ht="15">
      <c r="A184" s="7" t="s">
        <v>78</v>
      </c>
      <c r="B184" s="46" t="s">
        <v>8</v>
      </c>
      <c r="C184" s="47"/>
      <c r="D184" s="7" t="s">
        <v>230</v>
      </c>
      <c r="E184" s="7" t="s">
        <v>231</v>
      </c>
      <c r="F184" s="7" t="s">
        <v>232</v>
      </c>
      <c r="G184" s="7" t="s">
        <v>233</v>
      </c>
      <c r="H184" s="9">
        <v>10983000</v>
      </c>
      <c r="I184" s="9">
        <v>13648000</v>
      </c>
      <c r="J184" s="9">
        <v>11852468</v>
      </c>
    </row>
    <row r="185" spans="1:10" s="1" customFormat="1" ht="30">
      <c r="A185" s="11" t="s">
        <v>78</v>
      </c>
      <c r="B185" s="56" t="s">
        <v>8</v>
      </c>
      <c r="C185" s="57"/>
      <c r="D185" s="11" t="s">
        <v>234</v>
      </c>
      <c r="E185" s="11" t="s">
        <v>235</v>
      </c>
      <c r="F185" s="11" t="s">
        <v>228</v>
      </c>
      <c r="G185" s="11" t="s">
        <v>229</v>
      </c>
      <c r="H185" s="12">
        <v>600000</v>
      </c>
      <c r="I185" s="12">
        <v>640000</v>
      </c>
      <c r="J185" s="12">
        <v>574601.76</v>
      </c>
    </row>
    <row r="186" spans="1:10" s="1" customFormat="1" ht="15">
      <c r="A186" s="42" t="s">
        <v>388</v>
      </c>
      <c r="B186" s="42"/>
      <c r="C186" s="42"/>
      <c r="D186" s="42"/>
      <c r="E186" s="42"/>
      <c r="F186" s="42"/>
      <c r="G186" s="42"/>
      <c r="H186" s="27">
        <f>SUM(H152:H185)</f>
        <v>32771000</v>
      </c>
      <c r="I186" s="27">
        <f>SUM(I152:I185)</f>
        <v>35213000</v>
      </c>
      <c r="J186" s="27">
        <f>SUM(J152:J185)</f>
        <v>32227588.25</v>
      </c>
    </row>
    <row r="187" spans="1:10" s="1" customFormat="1" ht="30">
      <c r="A187" s="16" t="s">
        <v>78</v>
      </c>
      <c r="B187" s="64" t="s">
        <v>8</v>
      </c>
      <c r="C187" s="65"/>
      <c r="D187" s="16" t="s">
        <v>236</v>
      </c>
      <c r="E187" s="16" t="s">
        <v>237</v>
      </c>
      <c r="F187" s="16" t="s">
        <v>81</v>
      </c>
      <c r="G187" s="16" t="s">
        <v>82</v>
      </c>
      <c r="H187" s="15">
        <v>24537000</v>
      </c>
      <c r="I187" s="15">
        <v>34714000</v>
      </c>
      <c r="J187" s="15">
        <v>34692000</v>
      </c>
    </row>
    <row r="188" spans="1:10" s="1" customFormat="1" ht="30">
      <c r="A188" s="7" t="s">
        <v>78</v>
      </c>
      <c r="B188" s="46" t="s">
        <v>8</v>
      </c>
      <c r="C188" s="47"/>
      <c r="D188" s="7" t="s">
        <v>236</v>
      </c>
      <c r="E188" s="7" t="s">
        <v>237</v>
      </c>
      <c r="F188" s="7" t="s">
        <v>188</v>
      </c>
      <c r="G188" s="7" t="s">
        <v>189</v>
      </c>
      <c r="H188" s="9">
        <v>8845000</v>
      </c>
      <c r="I188" s="9">
        <v>8523000</v>
      </c>
      <c r="J188" s="9">
        <v>8521334</v>
      </c>
    </row>
    <row r="189" spans="1:10" s="1" customFormat="1" ht="30">
      <c r="A189" s="7" t="s">
        <v>78</v>
      </c>
      <c r="B189" s="46" t="s">
        <v>8</v>
      </c>
      <c r="C189" s="47"/>
      <c r="D189" s="7" t="s">
        <v>236</v>
      </c>
      <c r="E189" s="7" t="s">
        <v>237</v>
      </c>
      <c r="F189" s="7" t="s">
        <v>190</v>
      </c>
      <c r="G189" s="7" t="s">
        <v>191</v>
      </c>
      <c r="H189" s="9">
        <v>2288000</v>
      </c>
      <c r="I189" s="9">
        <v>2288000</v>
      </c>
      <c r="J189" s="9">
        <v>2287193</v>
      </c>
    </row>
    <row r="190" spans="1:10" s="1" customFormat="1" ht="30">
      <c r="A190" s="7" t="s">
        <v>78</v>
      </c>
      <c r="B190" s="46" t="s">
        <v>8</v>
      </c>
      <c r="C190" s="47"/>
      <c r="D190" s="7" t="s">
        <v>236</v>
      </c>
      <c r="E190" s="7" t="s">
        <v>237</v>
      </c>
      <c r="F190" s="7" t="s">
        <v>85</v>
      </c>
      <c r="G190" s="7" t="s">
        <v>309</v>
      </c>
      <c r="H190" s="9">
        <v>17000</v>
      </c>
      <c r="I190" s="9">
        <v>17000</v>
      </c>
      <c r="J190" s="9">
        <v>16336</v>
      </c>
    </row>
    <row r="191" spans="1:10" s="1" customFormat="1" ht="30">
      <c r="A191" s="7" t="s">
        <v>78</v>
      </c>
      <c r="B191" s="46" t="s">
        <v>8</v>
      </c>
      <c r="C191" s="47"/>
      <c r="D191" s="7" t="s">
        <v>236</v>
      </c>
      <c r="E191" s="7" t="s">
        <v>237</v>
      </c>
      <c r="F191" s="7" t="s">
        <v>310</v>
      </c>
      <c r="G191" s="7" t="s">
        <v>311</v>
      </c>
      <c r="H191" s="9">
        <v>1252000</v>
      </c>
      <c r="I191" s="9">
        <v>1123000</v>
      </c>
      <c r="J191" s="9">
        <v>1119085</v>
      </c>
    </row>
    <row r="192" spans="1:10" s="1" customFormat="1" ht="30">
      <c r="A192" s="7" t="s">
        <v>78</v>
      </c>
      <c r="B192" s="46" t="s">
        <v>8</v>
      </c>
      <c r="C192" s="47"/>
      <c r="D192" s="7" t="s">
        <v>236</v>
      </c>
      <c r="E192" s="7" t="s">
        <v>237</v>
      </c>
      <c r="F192" s="7" t="s">
        <v>86</v>
      </c>
      <c r="G192" s="7" t="s">
        <v>87</v>
      </c>
      <c r="H192" s="9">
        <v>497000</v>
      </c>
      <c r="I192" s="9">
        <v>497000</v>
      </c>
      <c r="J192" s="9">
        <v>495723</v>
      </c>
    </row>
    <row r="193" spans="1:10" s="1" customFormat="1" ht="30">
      <c r="A193" s="7" t="s">
        <v>78</v>
      </c>
      <c r="B193" s="46" t="s">
        <v>8</v>
      </c>
      <c r="C193" s="47"/>
      <c r="D193" s="7" t="s">
        <v>236</v>
      </c>
      <c r="E193" s="7" t="s">
        <v>237</v>
      </c>
      <c r="F193" s="7" t="s">
        <v>88</v>
      </c>
      <c r="G193" s="7" t="s">
        <v>89</v>
      </c>
      <c r="H193" s="9">
        <v>16000</v>
      </c>
      <c r="I193" s="9">
        <v>16000</v>
      </c>
      <c r="J193" s="9">
        <v>15428</v>
      </c>
    </row>
    <row r="194" spans="1:10" s="1" customFormat="1" ht="30">
      <c r="A194" s="7" t="s">
        <v>78</v>
      </c>
      <c r="B194" s="46" t="s">
        <v>8</v>
      </c>
      <c r="C194" s="47"/>
      <c r="D194" s="7" t="s">
        <v>236</v>
      </c>
      <c r="E194" s="7" t="s">
        <v>237</v>
      </c>
      <c r="F194" s="7" t="s">
        <v>90</v>
      </c>
      <c r="G194" s="7" t="s">
        <v>91</v>
      </c>
      <c r="H194" s="9">
        <v>164000</v>
      </c>
      <c r="I194" s="9">
        <v>164000</v>
      </c>
      <c r="J194" s="9">
        <v>162874</v>
      </c>
    </row>
    <row r="195" spans="1:10" s="1" customFormat="1" ht="60">
      <c r="A195" s="7" t="s">
        <v>78</v>
      </c>
      <c r="B195" s="46" t="s">
        <v>8</v>
      </c>
      <c r="C195" s="47"/>
      <c r="D195" s="7" t="s">
        <v>236</v>
      </c>
      <c r="E195" s="7" t="s">
        <v>237</v>
      </c>
      <c r="F195" s="7" t="s">
        <v>92</v>
      </c>
      <c r="G195" s="7" t="s">
        <v>93</v>
      </c>
      <c r="H195" s="9">
        <v>6000</v>
      </c>
      <c r="I195" s="9">
        <v>6000</v>
      </c>
      <c r="J195" s="9">
        <v>4999</v>
      </c>
    </row>
    <row r="196" spans="1:10" s="1" customFormat="1" ht="30">
      <c r="A196" s="7" t="s">
        <v>78</v>
      </c>
      <c r="B196" s="46" t="s">
        <v>8</v>
      </c>
      <c r="C196" s="47"/>
      <c r="D196" s="7" t="s">
        <v>236</v>
      </c>
      <c r="E196" s="7" t="s">
        <v>237</v>
      </c>
      <c r="F196" s="7" t="s">
        <v>312</v>
      </c>
      <c r="G196" s="7" t="s">
        <v>313</v>
      </c>
      <c r="H196" s="9">
        <v>956000</v>
      </c>
      <c r="I196" s="9">
        <v>956000</v>
      </c>
      <c r="J196" s="9">
        <v>955180</v>
      </c>
    </row>
    <row r="197" spans="1:10" s="1" customFormat="1" ht="30">
      <c r="A197" s="7" t="s">
        <v>78</v>
      </c>
      <c r="B197" s="46" t="s">
        <v>8</v>
      </c>
      <c r="C197" s="47"/>
      <c r="D197" s="7" t="s">
        <v>236</v>
      </c>
      <c r="E197" s="7" t="s">
        <v>237</v>
      </c>
      <c r="F197" s="7" t="s">
        <v>96</v>
      </c>
      <c r="G197" s="7" t="s">
        <v>97</v>
      </c>
      <c r="H197" s="9">
        <v>17000</v>
      </c>
      <c r="I197" s="9">
        <v>89000</v>
      </c>
      <c r="J197" s="9">
        <v>87499</v>
      </c>
    </row>
    <row r="198" spans="1:10" s="1" customFormat="1" ht="30">
      <c r="A198" s="7" t="s">
        <v>78</v>
      </c>
      <c r="B198" s="46" t="s">
        <v>8</v>
      </c>
      <c r="C198" s="47"/>
      <c r="D198" s="7" t="s">
        <v>236</v>
      </c>
      <c r="E198" s="7" t="s">
        <v>237</v>
      </c>
      <c r="F198" s="7" t="s">
        <v>98</v>
      </c>
      <c r="G198" s="7" t="s">
        <v>99</v>
      </c>
      <c r="H198" s="9">
        <v>202000</v>
      </c>
      <c r="I198" s="9">
        <v>276000</v>
      </c>
      <c r="J198" s="9">
        <v>275928</v>
      </c>
    </row>
    <row r="199" spans="1:10" s="1" customFormat="1" ht="30">
      <c r="A199" s="7" t="s">
        <v>78</v>
      </c>
      <c r="B199" s="46" t="s">
        <v>8</v>
      </c>
      <c r="C199" s="47"/>
      <c r="D199" s="7" t="s">
        <v>236</v>
      </c>
      <c r="E199" s="7" t="s">
        <v>237</v>
      </c>
      <c r="F199" s="7" t="s">
        <v>100</v>
      </c>
      <c r="G199" s="7" t="s">
        <v>101</v>
      </c>
      <c r="H199" s="9">
        <v>1358000</v>
      </c>
      <c r="I199" s="9">
        <v>1613000</v>
      </c>
      <c r="J199" s="9">
        <v>1613000</v>
      </c>
    </row>
    <row r="200" spans="1:10" s="1" customFormat="1" ht="30">
      <c r="A200" s="7" t="s">
        <v>78</v>
      </c>
      <c r="B200" s="46" t="s">
        <v>8</v>
      </c>
      <c r="C200" s="47"/>
      <c r="D200" s="7" t="s">
        <v>236</v>
      </c>
      <c r="E200" s="7" t="s">
        <v>237</v>
      </c>
      <c r="F200" s="7" t="s">
        <v>102</v>
      </c>
      <c r="G200" s="7" t="s">
        <v>103</v>
      </c>
      <c r="H200" s="9">
        <v>176000</v>
      </c>
      <c r="I200" s="9">
        <v>226000</v>
      </c>
      <c r="J200" s="9">
        <v>225603</v>
      </c>
    </row>
    <row r="201" spans="1:10" s="1" customFormat="1" ht="30">
      <c r="A201" s="7" t="s">
        <v>78</v>
      </c>
      <c r="B201" s="46" t="s">
        <v>8</v>
      </c>
      <c r="C201" s="47"/>
      <c r="D201" s="7" t="s">
        <v>236</v>
      </c>
      <c r="E201" s="7" t="s">
        <v>237</v>
      </c>
      <c r="F201" s="7" t="s">
        <v>104</v>
      </c>
      <c r="G201" s="7" t="s">
        <v>105</v>
      </c>
      <c r="H201" s="9">
        <v>89000</v>
      </c>
      <c r="I201" s="9">
        <v>368000</v>
      </c>
      <c r="J201" s="9">
        <v>368000</v>
      </c>
    </row>
    <row r="202" spans="1:10" s="1" customFormat="1" ht="30">
      <c r="A202" s="7" t="s">
        <v>78</v>
      </c>
      <c r="B202" s="46" t="s">
        <v>8</v>
      </c>
      <c r="C202" s="47"/>
      <c r="D202" s="7" t="s">
        <v>236</v>
      </c>
      <c r="E202" s="7" t="s">
        <v>237</v>
      </c>
      <c r="F202" s="7">
        <v>200106</v>
      </c>
      <c r="G202" s="7" t="s">
        <v>107</v>
      </c>
      <c r="H202" s="9">
        <v>0</v>
      </c>
      <c r="I202" s="9">
        <v>5000</v>
      </c>
      <c r="J202" s="9">
        <v>0</v>
      </c>
    </row>
    <row r="203" spans="1:10" s="1" customFormat="1" ht="30">
      <c r="A203" s="7" t="s">
        <v>78</v>
      </c>
      <c r="B203" s="46" t="s">
        <v>8</v>
      </c>
      <c r="C203" s="47"/>
      <c r="D203" s="7" t="s">
        <v>236</v>
      </c>
      <c r="E203" s="7" t="s">
        <v>237</v>
      </c>
      <c r="F203" s="7" t="s">
        <v>108</v>
      </c>
      <c r="G203" s="7" t="s">
        <v>109</v>
      </c>
      <c r="H203" s="9">
        <v>4000</v>
      </c>
      <c r="I203" s="9">
        <v>3000</v>
      </c>
      <c r="J203" s="9">
        <v>8000</v>
      </c>
    </row>
    <row r="204" spans="1:10" s="1" customFormat="1" ht="30">
      <c r="A204" s="7" t="s">
        <v>78</v>
      </c>
      <c r="B204" s="46" t="s">
        <v>8</v>
      </c>
      <c r="C204" s="47"/>
      <c r="D204" s="7" t="s">
        <v>236</v>
      </c>
      <c r="E204" s="7" t="s">
        <v>237</v>
      </c>
      <c r="F204" s="7" t="s">
        <v>110</v>
      </c>
      <c r="G204" s="7" t="s">
        <v>111</v>
      </c>
      <c r="H204" s="9">
        <v>75000</v>
      </c>
      <c r="I204" s="9">
        <v>232000</v>
      </c>
      <c r="J204" s="9">
        <v>232000</v>
      </c>
    </row>
    <row r="205" spans="1:10" s="1" customFormat="1" ht="45">
      <c r="A205" s="7" t="s">
        <v>78</v>
      </c>
      <c r="B205" s="46" t="s">
        <v>8</v>
      </c>
      <c r="C205" s="47"/>
      <c r="D205" s="7" t="s">
        <v>236</v>
      </c>
      <c r="E205" s="7" t="s">
        <v>237</v>
      </c>
      <c r="F205" s="7" t="s">
        <v>114</v>
      </c>
      <c r="G205" s="7" t="s">
        <v>115</v>
      </c>
      <c r="H205" s="9">
        <v>621000</v>
      </c>
      <c r="I205" s="9">
        <v>1204000</v>
      </c>
      <c r="J205" s="9">
        <v>1204000</v>
      </c>
    </row>
    <row r="206" spans="1:10" s="1" customFormat="1" ht="30">
      <c r="A206" s="7" t="s">
        <v>78</v>
      </c>
      <c r="B206" s="46" t="s">
        <v>8</v>
      </c>
      <c r="C206" s="47"/>
      <c r="D206" s="7" t="s">
        <v>236</v>
      </c>
      <c r="E206" s="7" t="s">
        <v>237</v>
      </c>
      <c r="F206" s="7" t="s">
        <v>116</v>
      </c>
      <c r="G206" s="7" t="s">
        <v>117</v>
      </c>
      <c r="H206" s="9">
        <v>349000</v>
      </c>
      <c r="I206" s="9">
        <v>721000</v>
      </c>
      <c r="J206" s="9">
        <v>719634.12</v>
      </c>
    </row>
    <row r="207" spans="1:10" s="1" customFormat="1" ht="30">
      <c r="A207" s="7" t="s">
        <v>78</v>
      </c>
      <c r="B207" s="46" t="s">
        <v>8</v>
      </c>
      <c r="C207" s="47"/>
      <c r="D207" s="7" t="s">
        <v>236</v>
      </c>
      <c r="E207" s="7" t="s">
        <v>237</v>
      </c>
      <c r="F207" s="7" t="s">
        <v>196</v>
      </c>
      <c r="G207" s="7" t="s">
        <v>197</v>
      </c>
      <c r="H207" s="9">
        <v>2923000</v>
      </c>
      <c r="I207" s="9">
        <v>2856000</v>
      </c>
      <c r="J207" s="9">
        <v>2855728.46</v>
      </c>
    </row>
    <row r="208" spans="1:10" s="1" customFormat="1" ht="30">
      <c r="A208" s="7" t="s">
        <v>78</v>
      </c>
      <c r="B208" s="46" t="s">
        <v>8</v>
      </c>
      <c r="C208" s="47"/>
      <c r="D208" s="7" t="s">
        <v>236</v>
      </c>
      <c r="E208" s="7" t="s">
        <v>237</v>
      </c>
      <c r="F208" s="7" t="s">
        <v>198</v>
      </c>
      <c r="G208" s="7" t="s">
        <v>199</v>
      </c>
      <c r="H208" s="9">
        <v>186000</v>
      </c>
      <c r="I208" s="9">
        <v>196000</v>
      </c>
      <c r="J208" s="9">
        <v>195910</v>
      </c>
    </row>
    <row r="209" spans="1:10" s="1" customFormat="1" ht="30">
      <c r="A209" s="7" t="s">
        <v>78</v>
      </c>
      <c r="B209" s="46" t="s">
        <v>8</v>
      </c>
      <c r="C209" s="47"/>
      <c r="D209" s="7" t="s">
        <v>236</v>
      </c>
      <c r="E209" s="7" t="s">
        <v>237</v>
      </c>
      <c r="F209" s="7" t="s">
        <v>200</v>
      </c>
      <c r="G209" s="7" t="s">
        <v>201</v>
      </c>
      <c r="H209" s="9">
        <v>48000</v>
      </c>
      <c r="I209" s="9">
        <v>46000</v>
      </c>
      <c r="J209" s="9">
        <v>45810.29</v>
      </c>
    </row>
    <row r="210" spans="1:10" s="1" customFormat="1" ht="30">
      <c r="A210" s="7" t="s">
        <v>78</v>
      </c>
      <c r="B210" s="46" t="s">
        <v>8</v>
      </c>
      <c r="C210" s="47"/>
      <c r="D210" s="7" t="s">
        <v>236</v>
      </c>
      <c r="E210" s="7" t="s">
        <v>237</v>
      </c>
      <c r="F210" s="7" t="s">
        <v>238</v>
      </c>
      <c r="G210" s="7" t="s">
        <v>239</v>
      </c>
      <c r="H210" s="9">
        <v>0</v>
      </c>
      <c r="I210" s="9">
        <v>72000</v>
      </c>
      <c r="J210" s="9">
        <v>71833</v>
      </c>
    </row>
    <row r="211" spans="1:10" s="1" customFormat="1" ht="30">
      <c r="A211" s="7" t="s">
        <v>78</v>
      </c>
      <c r="B211" s="46" t="s">
        <v>8</v>
      </c>
      <c r="C211" s="47"/>
      <c r="D211" s="7" t="s">
        <v>236</v>
      </c>
      <c r="E211" s="7" t="s">
        <v>237</v>
      </c>
      <c r="F211" s="7" t="s">
        <v>240</v>
      </c>
      <c r="G211" s="7" t="s">
        <v>241</v>
      </c>
      <c r="H211" s="9">
        <v>0</v>
      </c>
      <c r="I211" s="9">
        <v>180000</v>
      </c>
      <c r="J211" s="9">
        <v>179986</v>
      </c>
    </row>
    <row r="212" spans="1:10" s="1" customFormat="1" ht="30">
      <c r="A212" s="7" t="s">
        <v>78</v>
      </c>
      <c r="B212" s="46" t="s">
        <v>8</v>
      </c>
      <c r="C212" s="47"/>
      <c r="D212" s="7" t="s">
        <v>236</v>
      </c>
      <c r="E212" s="7" t="s">
        <v>237</v>
      </c>
      <c r="F212" s="7" t="s">
        <v>118</v>
      </c>
      <c r="G212" s="7" t="s">
        <v>119</v>
      </c>
      <c r="H212" s="9">
        <v>9000</v>
      </c>
      <c r="I212" s="9">
        <v>403000</v>
      </c>
      <c r="J212" s="9">
        <v>395782</v>
      </c>
    </row>
    <row r="213" spans="1:10" s="1" customFormat="1" ht="30">
      <c r="A213" s="7" t="s">
        <v>78</v>
      </c>
      <c r="B213" s="46" t="s">
        <v>8</v>
      </c>
      <c r="C213" s="47"/>
      <c r="D213" s="7" t="s">
        <v>236</v>
      </c>
      <c r="E213" s="7" t="s">
        <v>237</v>
      </c>
      <c r="F213" s="7" t="s">
        <v>120</v>
      </c>
      <c r="G213" s="7" t="s">
        <v>121</v>
      </c>
      <c r="H213" s="9">
        <v>4000</v>
      </c>
      <c r="I213" s="9">
        <v>3000</v>
      </c>
      <c r="J213" s="9">
        <v>597.21</v>
      </c>
    </row>
    <row r="214" spans="1:10" s="1" customFormat="1" ht="30">
      <c r="A214" s="7" t="s">
        <v>78</v>
      </c>
      <c r="B214" s="46" t="s">
        <v>8</v>
      </c>
      <c r="C214" s="47"/>
      <c r="D214" s="7" t="s">
        <v>236</v>
      </c>
      <c r="E214" s="7" t="s">
        <v>237</v>
      </c>
      <c r="F214" s="7" t="s">
        <v>122</v>
      </c>
      <c r="G214" s="7" t="s">
        <v>123</v>
      </c>
      <c r="H214" s="9">
        <v>8000</v>
      </c>
      <c r="I214" s="9">
        <v>7000</v>
      </c>
      <c r="J214" s="9">
        <v>7000</v>
      </c>
    </row>
    <row r="215" spans="1:10" s="1" customFormat="1" ht="30">
      <c r="A215" s="7" t="s">
        <v>78</v>
      </c>
      <c r="B215" s="46" t="s">
        <v>8</v>
      </c>
      <c r="C215" s="47"/>
      <c r="D215" s="7" t="s">
        <v>236</v>
      </c>
      <c r="E215" s="7" t="s">
        <v>237</v>
      </c>
      <c r="F215" s="7" t="s">
        <v>126</v>
      </c>
      <c r="G215" s="7" t="s">
        <v>127</v>
      </c>
      <c r="H215" s="9">
        <v>47000</v>
      </c>
      <c r="I215" s="9">
        <v>45000</v>
      </c>
      <c r="J215" s="9">
        <v>44977</v>
      </c>
    </row>
    <row r="216" spans="1:10" s="1" customFormat="1" ht="30">
      <c r="A216" s="7" t="s">
        <v>78</v>
      </c>
      <c r="B216" s="46" t="s">
        <v>8</v>
      </c>
      <c r="C216" s="47"/>
      <c r="D216" s="7" t="s">
        <v>236</v>
      </c>
      <c r="E216" s="7" t="s">
        <v>237</v>
      </c>
      <c r="F216" s="7">
        <v>201400</v>
      </c>
      <c r="G216" s="7" t="s">
        <v>129</v>
      </c>
      <c r="H216" s="9">
        <v>0</v>
      </c>
      <c r="I216" s="9">
        <v>2000</v>
      </c>
      <c r="J216" s="9">
        <v>0</v>
      </c>
    </row>
    <row r="217" spans="1:10" s="1" customFormat="1" ht="30">
      <c r="A217" s="7" t="s">
        <v>78</v>
      </c>
      <c r="B217" s="46" t="s">
        <v>8</v>
      </c>
      <c r="C217" s="47"/>
      <c r="D217" s="7" t="s">
        <v>236</v>
      </c>
      <c r="E217" s="7" t="s">
        <v>237</v>
      </c>
      <c r="F217" s="7" t="s">
        <v>214</v>
      </c>
      <c r="G217" s="7" t="s">
        <v>215</v>
      </c>
      <c r="H217" s="9">
        <v>21000</v>
      </c>
      <c r="I217" s="9">
        <v>22000</v>
      </c>
      <c r="J217" s="9">
        <v>21121</v>
      </c>
    </row>
    <row r="218" spans="1:10" s="1" customFormat="1" ht="30">
      <c r="A218" s="7" t="s">
        <v>78</v>
      </c>
      <c r="B218" s="46" t="s">
        <v>8</v>
      </c>
      <c r="C218" s="47"/>
      <c r="D218" s="7" t="s">
        <v>236</v>
      </c>
      <c r="E218" s="7" t="s">
        <v>237</v>
      </c>
      <c r="F218" s="7" t="s">
        <v>134</v>
      </c>
      <c r="G218" s="7" t="s">
        <v>135</v>
      </c>
      <c r="H218" s="9">
        <v>180000</v>
      </c>
      <c r="I218" s="9">
        <v>819000</v>
      </c>
      <c r="J218" s="9">
        <v>818993</v>
      </c>
    </row>
    <row r="219" spans="1:10" s="1" customFormat="1" ht="45">
      <c r="A219" s="7" t="s">
        <v>78</v>
      </c>
      <c r="B219" s="46" t="s">
        <v>8</v>
      </c>
      <c r="C219" s="47"/>
      <c r="D219" s="7" t="s">
        <v>236</v>
      </c>
      <c r="E219" s="7" t="s">
        <v>237</v>
      </c>
      <c r="F219" s="7" t="s">
        <v>316</v>
      </c>
      <c r="G219" s="7" t="s">
        <v>317</v>
      </c>
      <c r="H219" s="9">
        <v>458000</v>
      </c>
      <c r="I219" s="9">
        <v>446000</v>
      </c>
      <c r="J219" s="9">
        <v>438943</v>
      </c>
    </row>
    <row r="220" spans="1:10" s="1" customFormat="1" ht="30">
      <c r="A220" s="7" t="s">
        <v>78</v>
      </c>
      <c r="B220" s="46" t="s">
        <v>8</v>
      </c>
      <c r="C220" s="47"/>
      <c r="D220" s="7" t="s">
        <v>244</v>
      </c>
      <c r="E220" s="7" t="s">
        <v>245</v>
      </c>
      <c r="F220" s="7" t="s">
        <v>81</v>
      </c>
      <c r="G220" s="7" t="s">
        <v>82</v>
      </c>
      <c r="H220" s="9">
        <v>22467000</v>
      </c>
      <c r="I220" s="9">
        <v>30783000</v>
      </c>
      <c r="J220" s="9">
        <v>30755180</v>
      </c>
    </row>
    <row r="221" spans="1:10" s="1" customFormat="1" ht="30">
      <c r="A221" s="7" t="s">
        <v>78</v>
      </c>
      <c r="B221" s="46" t="s">
        <v>8</v>
      </c>
      <c r="C221" s="47"/>
      <c r="D221" s="7" t="s">
        <v>244</v>
      </c>
      <c r="E221" s="7" t="s">
        <v>245</v>
      </c>
      <c r="F221" s="7" t="s">
        <v>188</v>
      </c>
      <c r="G221" s="7" t="s">
        <v>189</v>
      </c>
      <c r="H221" s="9">
        <v>4823000</v>
      </c>
      <c r="I221" s="9">
        <v>4500000</v>
      </c>
      <c r="J221" s="9">
        <v>4499447</v>
      </c>
    </row>
    <row r="222" spans="1:10" s="1" customFormat="1" ht="30">
      <c r="A222" s="7" t="s">
        <v>78</v>
      </c>
      <c r="B222" s="46" t="s">
        <v>8</v>
      </c>
      <c r="C222" s="47"/>
      <c r="D222" s="7" t="s">
        <v>244</v>
      </c>
      <c r="E222" s="7" t="s">
        <v>245</v>
      </c>
      <c r="F222" s="7" t="s">
        <v>190</v>
      </c>
      <c r="G222" s="7" t="s">
        <v>191</v>
      </c>
      <c r="H222" s="9">
        <v>1220000</v>
      </c>
      <c r="I222" s="9">
        <v>1220000</v>
      </c>
      <c r="J222" s="9">
        <v>1219993</v>
      </c>
    </row>
    <row r="223" spans="1:10" s="1" customFormat="1" ht="30">
      <c r="A223" s="7" t="s">
        <v>78</v>
      </c>
      <c r="B223" s="46" t="s">
        <v>8</v>
      </c>
      <c r="C223" s="47"/>
      <c r="D223" s="7" t="s">
        <v>244</v>
      </c>
      <c r="E223" s="7" t="s">
        <v>245</v>
      </c>
      <c r="F223" s="7" t="s">
        <v>85</v>
      </c>
      <c r="G223" s="7" t="s">
        <v>309</v>
      </c>
      <c r="H223" s="9">
        <v>9000</v>
      </c>
      <c r="I223" s="9">
        <v>10000</v>
      </c>
      <c r="J223" s="9">
        <v>9500</v>
      </c>
    </row>
    <row r="224" spans="1:10" s="1" customFormat="1" ht="30">
      <c r="A224" s="7" t="s">
        <v>78</v>
      </c>
      <c r="B224" s="46" t="s">
        <v>8</v>
      </c>
      <c r="C224" s="47"/>
      <c r="D224" s="7" t="s">
        <v>244</v>
      </c>
      <c r="E224" s="7" t="s">
        <v>245</v>
      </c>
      <c r="F224" s="7" t="s">
        <v>310</v>
      </c>
      <c r="G224" s="7" t="s">
        <v>311</v>
      </c>
      <c r="H224" s="9">
        <v>1274000</v>
      </c>
      <c r="I224" s="9">
        <v>1190000</v>
      </c>
      <c r="J224" s="9">
        <v>1187650</v>
      </c>
    </row>
    <row r="225" spans="1:10" s="1" customFormat="1" ht="30">
      <c r="A225" s="7" t="s">
        <v>78</v>
      </c>
      <c r="B225" s="46" t="s">
        <v>8</v>
      </c>
      <c r="C225" s="47"/>
      <c r="D225" s="7" t="s">
        <v>244</v>
      </c>
      <c r="E225" s="7" t="s">
        <v>245</v>
      </c>
      <c r="F225" s="7" t="s">
        <v>86</v>
      </c>
      <c r="G225" s="7" t="s">
        <v>87</v>
      </c>
      <c r="H225" s="9">
        <v>433000</v>
      </c>
      <c r="I225" s="9">
        <v>433000</v>
      </c>
      <c r="J225" s="9">
        <v>431565</v>
      </c>
    </row>
    <row r="226" spans="1:10" s="1" customFormat="1" ht="30">
      <c r="A226" s="7" t="s">
        <v>78</v>
      </c>
      <c r="B226" s="46" t="s">
        <v>8</v>
      </c>
      <c r="C226" s="47"/>
      <c r="D226" s="7" t="s">
        <v>244</v>
      </c>
      <c r="E226" s="7" t="s">
        <v>245</v>
      </c>
      <c r="F226" s="7" t="s">
        <v>88</v>
      </c>
      <c r="G226" s="7" t="s">
        <v>89</v>
      </c>
      <c r="H226" s="9">
        <v>14000</v>
      </c>
      <c r="I226" s="9">
        <v>14000</v>
      </c>
      <c r="J226" s="9">
        <v>13096</v>
      </c>
    </row>
    <row r="227" spans="1:10" s="1" customFormat="1" ht="30">
      <c r="A227" s="7" t="s">
        <v>78</v>
      </c>
      <c r="B227" s="46" t="s">
        <v>8</v>
      </c>
      <c r="C227" s="47"/>
      <c r="D227" s="7" t="s">
        <v>244</v>
      </c>
      <c r="E227" s="7" t="s">
        <v>245</v>
      </c>
      <c r="F227" s="7" t="s">
        <v>90</v>
      </c>
      <c r="G227" s="7" t="s">
        <v>91</v>
      </c>
      <c r="H227" s="9">
        <v>144000</v>
      </c>
      <c r="I227" s="9">
        <v>144000</v>
      </c>
      <c r="J227" s="9">
        <v>142720</v>
      </c>
    </row>
    <row r="228" spans="1:10" s="1" customFormat="1" ht="60">
      <c r="A228" s="7" t="s">
        <v>78</v>
      </c>
      <c r="B228" s="46" t="s">
        <v>8</v>
      </c>
      <c r="C228" s="47"/>
      <c r="D228" s="7" t="s">
        <v>244</v>
      </c>
      <c r="E228" s="7" t="s">
        <v>245</v>
      </c>
      <c r="F228" s="7" t="s">
        <v>92</v>
      </c>
      <c r="G228" s="7" t="s">
        <v>93</v>
      </c>
      <c r="H228" s="9">
        <v>5000</v>
      </c>
      <c r="I228" s="9">
        <v>5000</v>
      </c>
      <c r="J228" s="9">
        <v>4385</v>
      </c>
    </row>
    <row r="229" spans="1:10" s="1" customFormat="1" ht="30">
      <c r="A229" s="7" t="s">
        <v>78</v>
      </c>
      <c r="B229" s="46" t="s">
        <v>8</v>
      </c>
      <c r="C229" s="47"/>
      <c r="D229" s="7" t="s">
        <v>244</v>
      </c>
      <c r="E229" s="7" t="s">
        <v>245</v>
      </c>
      <c r="F229" s="7" t="s">
        <v>312</v>
      </c>
      <c r="G229" s="7" t="s">
        <v>313</v>
      </c>
      <c r="H229" s="9">
        <v>783000</v>
      </c>
      <c r="I229" s="9">
        <v>783000</v>
      </c>
      <c r="J229" s="9">
        <v>782075</v>
      </c>
    </row>
    <row r="230" spans="1:10" s="1" customFormat="1" ht="30">
      <c r="A230" s="7" t="s">
        <v>78</v>
      </c>
      <c r="B230" s="46" t="s">
        <v>8</v>
      </c>
      <c r="C230" s="47"/>
      <c r="D230" s="7" t="s">
        <v>244</v>
      </c>
      <c r="E230" s="7" t="s">
        <v>245</v>
      </c>
      <c r="F230" s="7" t="s">
        <v>96</v>
      </c>
      <c r="G230" s="7" t="s">
        <v>97</v>
      </c>
      <c r="H230" s="9">
        <v>37000</v>
      </c>
      <c r="I230" s="9">
        <v>78000</v>
      </c>
      <c r="J230" s="9">
        <v>46980.32</v>
      </c>
    </row>
    <row r="231" spans="1:10" s="1" customFormat="1" ht="30">
      <c r="A231" s="7" t="s">
        <v>78</v>
      </c>
      <c r="B231" s="46" t="s">
        <v>8</v>
      </c>
      <c r="C231" s="47"/>
      <c r="D231" s="7" t="s">
        <v>244</v>
      </c>
      <c r="E231" s="7" t="s">
        <v>245</v>
      </c>
      <c r="F231" s="7" t="s">
        <v>98</v>
      </c>
      <c r="G231" s="7" t="s">
        <v>99</v>
      </c>
      <c r="H231" s="9">
        <v>147000</v>
      </c>
      <c r="I231" s="9">
        <v>167000</v>
      </c>
      <c r="J231" s="9">
        <v>162132.2</v>
      </c>
    </row>
    <row r="232" spans="1:10" s="1" customFormat="1" ht="30">
      <c r="A232" s="7" t="s">
        <v>78</v>
      </c>
      <c r="B232" s="46" t="s">
        <v>8</v>
      </c>
      <c r="C232" s="47"/>
      <c r="D232" s="7" t="s">
        <v>244</v>
      </c>
      <c r="E232" s="7" t="s">
        <v>245</v>
      </c>
      <c r="F232" s="7" t="s">
        <v>100</v>
      </c>
      <c r="G232" s="7" t="s">
        <v>101</v>
      </c>
      <c r="H232" s="9">
        <v>440000</v>
      </c>
      <c r="I232" s="9">
        <v>566000</v>
      </c>
      <c r="J232" s="9">
        <v>546100.56</v>
      </c>
    </row>
    <row r="233" spans="1:10" s="1" customFormat="1" ht="30">
      <c r="A233" s="7" t="s">
        <v>78</v>
      </c>
      <c r="B233" s="46" t="s">
        <v>8</v>
      </c>
      <c r="C233" s="47"/>
      <c r="D233" s="7" t="s">
        <v>244</v>
      </c>
      <c r="E233" s="7" t="s">
        <v>245</v>
      </c>
      <c r="F233" s="7" t="s">
        <v>102</v>
      </c>
      <c r="G233" s="7" t="s">
        <v>103</v>
      </c>
      <c r="H233" s="9">
        <v>204000</v>
      </c>
      <c r="I233" s="9">
        <v>210000</v>
      </c>
      <c r="J233" s="9">
        <v>209078</v>
      </c>
    </row>
    <row r="234" spans="1:10" s="1" customFormat="1" ht="30">
      <c r="A234" s="7" t="s">
        <v>78</v>
      </c>
      <c r="B234" s="46" t="s">
        <v>8</v>
      </c>
      <c r="C234" s="47"/>
      <c r="D234" s="7" t="s">
        <v>244</v>
      </c>
      <c r="E234" s="7" t="s">
        <v>245</v>
      </c>
      <c r="F234" s="7" t="s">
        <v>104</v>
      </c>
      <c r="G234" s="7" t="s">
        <v>105</v>
      </c>
      <c r="H234" s="9">
        <v>107000</v>
      </c>
      <c r="I234" s="9">
        <v>302000</v>
      </c>
      <c r="J234" s="9">
        <v>215376.67</v>
      </c>
    </row>
    <row r="235" spans="1:10" s="1" customFormat="1" ht="30">
      <c r="A235" s="7" t="s">
        <v>78</v>
      </c>
      <c r="B235" s="46" t="s">
        <v>8</v>
      </c>
      <c r="C235" s="47"/>
      <c r="D235" s="7" t="s">
        <v>244</v>
      </c>
      <c r="E235" s="7" t="s">
        <v>245</v>
      </c>
      <c r="F235" s="7" t="s">
        <v>108</v>
      </c>
      <c r="G235" s="7" t="s">
        <v>109</v>
      </c>
      <c r="H235" s="9">
        <v>23000</v>
      </c>
      <c r="I235" s="9">
        <v>25000</v>
      </c>
      <c r="J235" s="9">
        <v>21702.5</v>
      </c>
    </row>
    <row r="236" spans="1:10" s="1" customFormat="1" ht="30">
      <c r="A236" s="7" t="s">
        <v>78</v>
      </c>
      <c r="B236" s="46" t="s">
        <v>8</v>
      </c>
      <c r="C236" s="47"/>
      <c r="D236" s="7" t="s">
        <v>244</v>
      </c>
      <c r="E236" s="7" t="s">
        <v>245</v>
      </c>
      <c r="F236" s="7" t="s">
        <v>110</v>
      </c>
      <c r="G236" s="7" t="s">
        <v>111</v>
      </c>
      <c r="H236" s="9">
        <v>89000</v>
      </c>
      <c r="I236" s="9">
        <v>117000</v>
      </c>
      <c r="J236" s="9">
        <v>110079.06</v>
      </c>
    </row>
    <row r="237" spans="1:10" s="1" customFormat="1" ht="45">
      <c r="A237" s="7" t="s">
        <v>78</v>
      </c>
      <c r="B237" s="46" t="s">
        <v>8</v>
      </c>
      <c r="C237" s="47"/>
      <c r="D237" s="7" t="s">
        <v>244</v>
      </c>
      <c r="E237" s="7" t="s">
        <v>245</v>
      </c>
      <c r="F237" s="7" t="s">
        <v>114</v>
      </c>
      <c r="G237" s="7" t="s">
        <v>115</v>
      </c>
      <c r="H237" s="9">
        <v>394000</v>
      </c>
      <c r="I237" s="9">
        <v>907000</v>
      </c>
      <c r="J237" s="9">
        <v>728897.96</v>
      </c>
    </row>
    <row r="238" spans="1:10" s="1" customFormat="1" ht="30">
      <c r="A238" s="7" t="s">
        <v>78</v>
      </c>
      <c r="B238" s="46" t="s">
        <v>8</v>
      </c>
      <c r="C238" s="47"/>
      <c r="D238" s="7" t="s">
        <v>244</v>
      </c>
      <c r="E238" s="7" t="s">
        <v>245</v>
      </c>
      <c r="F238" s="7" t="s">
        <v>116</v>
      </c>
      <c r="G238" s="7" t="s">
        <v>117</v>
      </c>
      <c r="H238" s="9">
        <v>195000</v>
      </c>
      <c r="I238" s="9">
        <v>659000</v>
      </c>
      <c r="J238" s="9">
        <v>297998.67</v>
      </c>
    </row>
    <row r="239" spans="1:10" s="1" customFormat="1" ht="30">
      <c r="A239" s="7" t="s">
        <v>78</v>
      </c>
      <c r="B239" s="46" t="s">
        <v>8</v>
      </c>
      <c r="C239" s="47"/>
      <c r="D239" s="7" t="s">
        <v>244</v>
      </c>
      <c r="E239" s="7" t="s">
        <v>245</v>
      </c>
      <c r="F239" s="7" t="s">
        <v>196</v>
      </c>
      <c r="G239" s="7" t="s">
        <v>197</v>
      </c>
      <c r="H239" s="9">
        <v>1844000</v>
      </c>
      <c r="I239" s="9">
        <v>1576000</v>
      </c>
      <c r="J239" s="9">
        <v>1529204</v>
      </c>
    </row>
    <row r="240" spans="1:10" s="1" customFormat="1" ht="30">
      <c r="A240" s="7" t="s">
        <v>78</v>
      </c>
      <c r="B240" s="46" t="s">
        <v>8</v>
      </c>
      <c r="C240" s="47"/>
      <c r="D240" s="7" t="s">
        <v>244</v>
      </c>
      <c r="E240" s="7" t="s">
        <v>245</v>
      </c>
      <c r="F240" s="7" t="s">
        <v>198</v>
      </c>
      <c r="G240" s="7" t="s">
        <v>199</v>
      </c>
      <c r="H240" s="9">
        <v>75000</v>
      </c>
      <c r="I240" s="9">
        <v>92000</v>
      </c>
      <c r="J240" s="9">
        <v>85519</v>
      </c>
    </row>
    <row r="241" spans="1:10" s="1" customFormat="1" ht="30">
      <c r="A241" s="7" t="s">
        <v>78</v>
      </c>
      <c r="B241" s="46" t="s">
        <v>8</v>
      </c>
      <c r="C241" s="47"/>
      <c r="D241" s="7" t="s">
        <v>244</v>
      </c>
      <c r="E241" s="7" t="s">
        <v>245</v>
      </c>
      <c r="F241" s="7" t="s">
        <v>200</v>
      </c>
      <c r="G241" s="7" t="s">
        <v>201</v>
      </c>
      <c r="H241" s="9">
        <v>24000</v>
      </c>
      <c r="I241" s="9">
        <v>19000</v>
      </c>
      <c r="J241" s="9">
        <v>11115.36</v>
      </c>
    </row>
    <row r="242" spans="1:10" s="1" customFormat="1" ht="30">
      <c r="A242" s="7" t="s">
        <v>78</v>
      </c>
      <c r="B242" s="46" t="s">
        <v>8</v>
      </c>
      <c r="C242" s="47"/>
      <c r="D242" s="7" t="s">
        <v>244</v>
      </c>
      <c r="E242" s="7" t="s">
        <v>245</v>
      </c>
      <c r="F242" s="7" t="s">
        <v>238</v>
      </c>
      <c r="G242" s="7" t="s">
        <v>239</v>
      </c>
      <c r="H242" s="9">
        <v>0</v>
      </c>
      <c r="I242" s="9">
        <v>14000</v>
      </c>
      <c r="J242" s="9">
        <v>10992</v>
      </c>
    </row>
    <row r="243" spans="1:10" s="1" customFormat="1" ht="30">
      <c r="A243" s="7" t="s">
        <v>78</v>
      </c>
      <c r="B243" s="46" t="s">
        <v>8</v>
      </c>
      <c r="C243" s="47"/>
      <c r="D243" s="7" t="s">
        <v>244</v>
      </c>
      <c r="E243" s="7" t="s">
        <v>245</v>
      </c>
      <c r="F243" s="7" t="s">
        <v>240</v>
      </c>
      <c r="G243" s="7" t="s">
        <v>241</v>
      </c>
      <c r="H243" s="9">
        <v>0</v>
      </c>
      <c r="I243" s="9">
        <v>199000</v>
      </c>
      <c r="J243" s="9">
        <v>15470</v>
      </c>
    </row>
    <row r="244" spans="1:10" s="1" customFormat="1" ht="30">
      <c r="A244" s="7" t="s">
        <v>78</v>
      </c>
      <c r="B244" s="46" t="s">
        <v>8</v>
      </c>
      <c r="C244" s="47"/>
      <c r="D244" s="7" t="s">
        <v>244</v>
      </c>
      <c r="E244" s="7" t="s">
        <v>245</v>
      </c>
      <c r="F244" s="7" t="s">
        <v>118</v>
      </c>
      <c r="G244" s="7" t="s">
        <v>119</v>
      </c>
      <c r="H244" s="9">
        <v>13000</v>
      </c>
      <c r="I244" s="9">
        <v>319000</v>
      </c>
      <c r="J244" s="9">
        <v>279153.47</v>
      </c>
    </row>
    <row r="245" spans="1:10" s="1" customFormat="1" ht="30">
      <c r="A245" s="7" t="s">
        <v>78</v>
      </c>
      <c r="B245" s="46" t="s">
        <v>8</v>
      </c>
      <c r="C245" s="47"/>
      <c r="D245" s="7" t="s">
        <v>244</v>
      </c>
      <c r="E245" s="7" t="s">
        <v>245</v>
      </c>
      <c r="F245" s="7" t="s">
        <v>120</v>
      </c>
      <c r="G245" s="7" t="s">
        <v>121</v>
      </c>
      <c r="H245" s="9">
        <v>5000</v>
      </c>
      <c r="I245" s="9">
        <v>3000</v>
      </c>
      <c r="J245" s="9">
        <v>1877.25</v>
      </c>
    </row>
    <row r="246" spans="1:10" s="1" customFormat="1" ht="30">
      <c r="A246" s="7" t="s">
        <v>78</v>
      </c>
      <c r="B246" s="46" t="s">
        <v>8</v>
      </c>
      <c r="C246" s="47"/>
      <c r="D246" s="7" t="s">
        <v>244</v>
      </c>
      <c r="E246" s="7" t="s">
        <v>245</v>
      </c>
      <c r="F246" s="7" t="s">
        <v>126</v>
      </c>
      <c r="G246" s="7" t="s">
        <v>127</v>
      </c>
      <c r="H246" s="9">
        <v>33000</v>
      </c>
      <c r="I246" s="9">
        <v>46000</v>
      </c>
      <c r="J246" s="9">
        <v>45206</v>
      </c>
    </row>
    <row r="247" spans="1:10" s="1" customFormat="1" ht="30">
      <c r="A247" s="7" t="s">
        <v>78</v>
      </c>
      <c r="B247" s="46" t="s">
        <v>8</v>
      </c>
      <c r="C247" s="47"/>
      <c r="D247" s="7" t="s">
        <v>244</v>
      </c>
      <c r="E247" s="7" t="s">
        <v>245</v>
      </c>
      <c r="F247" s="7" t="s">
        <v>134</v>
      </c>
      <c r="G247" s="7" t="s">
        <v>135</v>
      </c>
      <c r="H247" s="9">
        <v>478000</v>
      </c>
      <c r="I247" s="9">
        <v>1204150</v>
      </c>
      <c r="J247" s="9">
        <v>1161833</v>
      </c>
    </row>
    <row r="248" spans="1:10" s="1" customFormat="1" ht="45">
      <c r="A248" s="7" t="s">
        <v>78</v>
      </c>
      <c r="B248" s="46" t="s">
        <v>8</v>
      </c>
      <c r="C248" s="47"/>
      <c r="D248" s="7" t="s">
        <v>244</v>
      </c>
      <c r="E248" s="7" t="s">
        <v>245</v>
      </c>
      <c r="F248" s="7" t="s">
        <v>316</v>
      </c>
      <c r="G248" s="7" t="s">
        <v>317</v>
      </c>
      <c r="H248" s="9">
        <v>620000</v>
      </c>
      <c r="I248" s="9">
        <v>614000</v>
      </c>
      <c r="J248" s="9">
        <v>608619</v>
      </c>
    </row>
    <row r="249" spans="1:10" s="1" customFormat="1" ht="90">
      <c r="A249" s="7" t="s">
        <v>78</v>
      </c>
      <c r="B249" s="46" t="s">
        <v>8</v>
      </c>
      <c r="C249" s="47"/>
      <c r="D249" s="7" t="s">
        <v>244</v>
      </c>
      <c r="E249" s="7" t="s">
        <v>245</v>
      </c>
      <c r="F249" s="7" t="s">
        <v>148</v>
      </c>
      <c r="G249" s="7" t="s">
        <v>149</v>
      </c>
      <c r="H249" s="9">
        <v>0</v>
      </c>
      <c r="I249" s="9">
        <v>-437294</v>
      </c>
      <c r="J249" s="9">
        <v>-437295</v>
      </c>
    </row>
    <row r="250" spans="1:10" s="1" customFormat="1" ht="45">
      <c r="A250" s="7" t="s">
        <v>78</v>
      </c>
      <c r="B250" s="46" t="s">
        <v>8</v>
      </c>
      <c r="C250" s="47"/>
      <c r="D250" s="7" t="s">
        <v>246</v>
      </c>
      <c r="E250" s="7" t="s">
        <v>247</v>
      </c>
      <c r="F250" s="7" t="s">
        <v>81</v>
      </c>
      <c r="G250" s="7" t="s">
        <v>82</v>
      </c>
      <c r="H250" s="9">
        <v>7716000</v>
      </c>
      <c r="I250" s="9">
        <v>7889000</v>
      </c>
      <c r="J250" s="9">
        <v>7886946</v>
      </c>
    </row>
    <row r="251" spans="1:10" s="1" customFormat="1" ht="45">
      <c r="A251" s="7" t="s">
        <v>78</v>
      </c>
      <c r="B251" s="46" t="s">
        <v>8</v>
      </c>
      <c r="C251" s="47"/>
      <c r="D251" s="7" t="s">
        <v>246</v>
      </c>
      <c r="E251" s="7" t="s">
        <v>247</v>
      </c>
      <c r="F251" s="7" t="s">
        <v>188</v>
      </c>
      <c r="G251" s="7" t="s">
        <v>189</v>
      </c>
      <c r="H251" s="9">
        <v>1275000</v>
      </c>
      <c r="I251" s="9">
        <v>1135000</v>
      </c>
      <c r="J251" s="9">
        <v>1134342</v>
      </c>
    </row>
    <row r="252" spans="1:10" s="1" customFormat="1" ht="45">
      <c r="A252" s="7" t="s">
        <v>78</v>
      </c>
      <c r="B252" s="46" t="s">
        <v>8</v>
      </c>
      <c r="C252" s="47"/>
      <c r="D252" s="7" t="s">
        <v>246</v>
      </c>
      <c r="E252" s="7" t="s">
        <v>247</v>
      </c>
      <c r="F252" s="7" t="s">
        <v>83</v>
      </c>
      <c r="G252" s="7" t="s">
        <v>84</v>
      </c>
      <c r="H252" s="9">
        <v>273000</v>
      </c>
      <c r="I252" s="9">
        <v>257000</v>
      </c>
      <c r="J252" s="9">
        <v>256189</v>
      </c>
    </row>
    <row r="253" spans="1:10" s="1" customFormat="1" ht="45">
      <c r="A253" s="7" t="s">
        <v>78</v>
      </c>
      <c r="B253" s="46" t="s">
        <v>8</v>
      </c>
      <c r="C253" s="47"/>
      <c r="D253" s="7" t="s">
        <v>246</v>
      </c>
      <c r="E253" s="7" t="s">
        <v>247</v>
      </c>
      <c r="F253" s="7" t="s">
        <v>85</v>
      </c>
      <c r="G253" s="7" t="s">
        <v>309</v>
      </c>
      <c r="H253" s="9">
        <v>3000</v>
      </c>
      <c r="I253" s="9">
        <v>4000</v>
      </c>
      <c r="J253" s="9">
        <v>3479</v>
      </c>
    </row>
    <row r="254" spans="1:10" s="1" customFormat="1" ht="45">
      <c r="A254" s="7" t="s">
        <v>78</v>
      </c>
      <c r="B254" s="46" t="s">
        <v>8</v>
      </c>
      <c r="C254" s="47"/>
      <c r="D254" s="7" t="s">
        <v>246</v>
      </c>
      <c r="E254" s="7" t="s">
        <v>247</v>
      </c>
      <c r="F254" s="7" t="s">
        <v>310</v>
      </c>
      <c r="G254" s="7" t="s">
        <v>311</v>
      </c>
      <c r="H254" s="9">
        <v>184000</v>
      </c>
      <c r="I254" s="9">
        <v>173000</v>
      </c>
      <c r="J254" s="9">
        <v>172500</v>
      </c>
    </row>
    <row r="255" spans="1:10" s="1" customFormat="1" ht="45">
      <c r="A255" s="7" t="s">
        <v>78</v>
      </c>
      <c r="B255" s="46" t="s">
        <v>8</v>
      </c>
      <c r="C255" s="47"/>
      <c r="D255" s="7" t="s">
        <v>246</v>
      </c>
      <c r="E255" s="7" t="s">
        <v>247</v>
      </c>
      <c r="F255" s="7" t="s">
        <v>86</v>
      </c>
      <c r="G255" s="7" t="s">
        <v>87</v>
      </c>
      <c r="H255" s="9">
        <v>122000</v>
      </c>
      <c r="I255" s="9">
        <v>122000</v>
      </c>
      <c r="J255" s="9">
        <v>121779</v>
      </c>
    </row>
    <row r="256" spans="1:10" s="1" customFormat="1" ht="45">
      <c r="A256" s="7" t="s">
        <v>78</v>
      </c>
      <c r="B256" s="46" t="s">
        <v>8</v>
      </c>
      <c r="C256" s="47"/>
      <c r="D256" s="7" t="s">
        <v>246</v>
      </c>
      <c r="E256" s="7" t="s">
        <v>247</v>
      </c>
      <c r="F256" s="7" t="s">
        <v>88</v>
      </c>
      <c r="G256" s="7" t="s">
        <v>89</v>
      </c>
      <c r="H256" s="9">
        <v>4000</v>
      </c>
      <c r="I256" s="9">
        <v>4000</v>
      </c>
      <c r="J256" s="9">
        <v>3616</v>
      </c>
    </row>
    <row r="257" spans="1:10" s="1" customFormat="1" ht="45">
      <c r="A257" s="7" t="s">
        <v>78</v>
      </c>
      <c r="B257" s="46" t="s">
        <v>8</v>
      </c>
      <c r="C257" s="47"/>
      <c r="D257" s="7" t="s">
        <v>246</v>
      </c>
      <c r="E257" s="7" t="s">
        <v>247</v>
      </c>
      <c r="F257" s="7" t="s">
        <v>90</v>
      </c>
      <c r="G257" s="7" t="s">
        <v>91</v>
      </c>
      <c r="H257" s="9">
        <v>40000</v>
      </c>
      <c r="I257" s="9">
        <v>40000</v>
      </c>
      <c r="J257" s="9">
        <v>40000</v>
      </c>
    </row>
    <row r="258" spans="1:10" s="1" customFormat="1" ht="60">
      <c r="A258" s="7" t="s">
        <v>78</v>
      </c>
      <c r="B258" s="46" t="s">
        <v>8</v>
      </c>
      <c r="C258" s="47"/>
      <c r="D258" s="7" t="s">
        <v>246</v>
      </c>
      <c r="E258" s="7" t="s">
        <v>247</v>
      </c>
      <c r="F258" s="7" t="s">
        <v>92</v>
      </c>
      <c r="G258" s="7" t="s">
        <v>93</v>
      </c>
      <c r="H258" s="9">
        <v>2000</v>
      </c>
      <c r="I258" s="9">
        <v>2000</v>
      </c>
      <c r="J258" s="9">
        <v>1207</v>
      </c>
    </row>
    <row r="259" spans="1:10" s="1" customFormat="1" ht="45">
      <c r="A259" s="7" t="s">
        <v>78</v>
      </c>
      <c r="B259" s="46" t="s">
        <v>8</v>
      </c>
      <c r="C259" s="47"/>
      <c r="D259" s="7" t="s">
        <v>246</v>
      </c>
      <c r="E259" s="7" t="s">
        <v>247</v>
      </c>
      <c r="F259" s="7" t="s">
        <v>312</v>
      </c>
      <c r="G259" s="7" t="s">
        <v>313</v>
      </c>
      <c r="H259" s="9">
        <v>242000</v>
      </c>
      <c r="I259" s="9">
        <v>235000</v>
      </c>
      <c r="J259" s="9">
        <v>233357</v>
      </c>
    </row>
    <row r="260" spans="1:10" s="1" customFormat="1" ht="45">
      <c r="A260" s="7" t="s">
        <v>78</v>
      </c>
      <c r="B260" s="46" t="s">
        <v>8</v>
      </c>
      <c r="C260" s="47"/>
      <c r="D260" s="7" t="s">
        <v>246</v>
      </c>
      <c r="E260" s="7" t="s">
        <v>247</v>
      </c>
      <c r="F260" s="7" t="s">
        <v>96</v>
      </c>
      <c r="G260" s="7" t="s">
        <v>97</v>
      </c>
      <c r="H260" s="9">
        <v>70000</v>
      </c>
      <c r="I260" s="9">
        <v>95000</v>
      </c>
      <c r="J260" s="9">
        <v>94873</v>
      </c>
    </row>
    <row r="261" spans="1:10" s="1" customFormat="1" ht="45">
      <c r="A261" s="7" t="s">
        <v>78</v>
      </c>
      <c r="B261" s="46" t="s">
        <v>8</v>
      </c>
      <c r="C261" s="47"/>
      <c r="D261" s="7" t="s">
        <v>246</v>
      </c>
      <c r="E261" s="7" t="s">
        <v>247</v>
      </c>
      <c r="F261" s="7" t="s">
        <v>98</v>
      </c>
      <c r="G261" s="7" t="s">
        <v>99</v>
      </c>
      <c r="H261" s="9">
        <v>35000</v>
      </c>
      <c r="I261" s="9">
        <v>42000</v>
      </c>
      <c r="J261" s="9">
        <v>41942.13</v>
      </c>
    </row>
    <row r="262" spans="1:10" s="1" customFormat="1" ht="45">
      <c r="A262" s="7" t="s">
        <v>78</v>
      </c>
      <c r="B262" s="46" t="s">
        <v>8</v>
      </c>
      <c r="C262" s="47"/>
      <c r="D262" s="7" t="s">
        <v>246</v>
      </c>
      <c r="E262" s="7" t="s">
        <v>247</v>
      </c>
      <c r="F262" s="7" t="s">
        <v>100</v>
      </c>
      <c r="G262" s="7" t="s">
        <v>101</v>
      </c>
      <c r="H262" s="9">
        <v>20000</v>
      </c>
      <c r="I262" s="9">
        <v>28000</v>
      </c>
      <c r="J262" s="9">
        <v>27608</v>
      </c>
    </row>
    <row r="263" spans="1:10" s="1" customFormat="1" ht="45">
      <c r="A263" s="7" t="s">
        <v>78</v>
      </c>
      <c r="B263" s="46" t="s">
        <v>8</v>
      </c>
      <c r="C263" s="47"/>
      <c r="D263" s="7" t="s">
        <v>246</v>
      </c>
      <c r="E263" s="7" t="s">
        <v>247</v>
      </c>
      <c r="F263" s="7" t="s">
        <v>102</v>
      </c>
      <c r="G263" s="7" t="s">
        <v>103</v>
      </c>
      <c r="H263" s="9">
        <v>19000</v>
      </c>
      <c r="I263" s="9">
        <v>24000</v>
      </c>
      <c r="J263" s="9">
        <v>23957.81</v>
      </c>
    </row>
    <row r="264" spans="1:10" s="1" customFormat="1" ht="45">
      <c r="A264" s="7" t="s">
        <v>78</v>
      </c>
      <c r="B264" s="46" t="s">
        <v>8</v>
      </c>
      <c r="C264" s="47"/>
      <c r="D264" s="7" t="s">
        <v>246</v>
      </c>
      <c r="E264" s="7" t="s">
        <v>247</v>
      </c>
      <c r="F264" s="7" t="s">
        <v>104</v>
      </c>
      <c r="G264" s="7" t="s">
        <v>105</v>
      </c>
      <c r="H264" s="9">
        <v>50000</v>
      </c>
      <c r="I264" s="9">
        <v>46400</v>
      </c>
      <c r="J264" s="9">
        <v>46318.63</v>
      </c>
    </row>
    <row r="265" spans="1:10" s="1" customFormat="1" ht="45">
      <c r="A265" s="7" t="s">
        <v>78</v>
      </c>
      <c r="B265" s="46" t="s">
        <v>8</v>
      </c>
      <c r="C265" s="47"/>
      <c r="D265" s="7" t="s">
        <v>246</v>
      </c>
      <c r="E265" s="7" t="s">
        <v>247</v>
      </c>
      <c r="F265" s="7" t="s">
        <v>108</v>
      </c>
      <c r="G265" s="7" t="s">
        <v>109</v>
      </c>
      <c r="H265" s="9">
        <v>21000</v>
      </c>
      <c r="I265" s="9">
        <v>16000</v>
      </c>
      <c r="J265" s="9">
        <v>15255</v>
      </c>
    </row>
    <row r="266" spans="1:10" s="1" customFormat="1" ht="45">
      <c r="A266" s="7" t="s">
        <v>78</v>
      </c>
      <c r="B266" s="46" t="s">
        <v>8</v>
      </c>
      <c r="C266" s="47"/>
      <c r="D266" s="7" t="s">
        <v>246</v>
      </c>
      <c r="E266" s="7" t="s">
        <v>247</v>
      </c>
      <c r="F266" s="7" t="s">
        <v>110</v>
      </c>
      <c r="G266" s="7" t="s">
        <v>111</v>
      </c>
      <c r="H266" s="9">
        <v>150000</v>
      </c>
      <c r="I266" s="9">
        <v>180000</v>
      </c>
      <c r="J266" s="9">
        <v>180000</v>
      </c>
    </row>
    <row r="267" spans="1:10" s="1" customFormat="1" ht="45">
      <c r="A267" s="7" t="s">
        <v>78</v>
      </c>
      <c r="B267" s="46" t="s">
        <v>8</v>
      </c>
      <c r="C267" s="47"/>
      <c r="D267" s="7" t="s">
        <v>246</v>
      </c>
      <c r="E267" s="7" t="s">
        <v>247</v>
      </c>
      <c r="F267" s="7" t="s">
        <v>114</v>
      </c>
      <c r="G267" s="7" t="s">
        <v>115</v>
      </c>
      <c r="H267" s="9">
        <v>206000</v>
      </c>
      <c r="I267" s="9">
        <v>265144</v>
      </c>
      <c r="J267" s="9">
        <v>265137</v>
      </c>
    </row>
    <row r="268" spans="1:10" s="1" customFormat="1" ht="45">
      <c r="A268" s="7" t="s">
        <v>78</v>
      </c>
      <c r="B268" s="46" t="s">
        <v>8</v>
      </c>
      <c r="C268" s="47"/>
      <c r="D268" s="7" t="s">
        <v>246</v>
      </c>
      <c r="E268" s="7" t="s">
        <v>247</v>
      </c>
      <c r="F268" s="7" t="s">
        <v>116</v>
      </c>
      <c r="G268" s="7" t="s">
        <v>117</v>
      </c>
      <c r="H268" s="9">
        <v>15000</v>
      </c>
      <c r="I268" s="9">
        <v>25000</v>
      </c>
      <c r="J268" s="9">
        <v>24721</v>
      </c>
    </row>
    <row r="269" spans="1:10" s="1" customFormat="1" ht="45">
      <c r="A269" s="7" t="s">
        <v>78</v>
      </c>
      <c r="B269" s="46" t="s">
        <v>8</v>
      </c>
      <c r="C269" s="47"/>
      <c r="D269" s="7" t="s">
        <v>246</v>
      </c>
      <c r="E269" s="7" t="s">
        <v>247</v>
      </c>
      <c r="F269" s="7" t="s">
        <v>198</v>
      </c>
      <c r="G269" s="7" t="s">
        <v>199</v>
      </c>
      <c r="H269" s="9">
        <v>2000</v>
      </c>
      <c r="I269" s="9">
        <v>1600</v>
      </c>
      <c r="J269" s="9">
        <v>1144</v>
      </c>
    </row>
    <row r="270" spans="1:10" s="1" customFormat="1" ht="45">
      <c r="A270" s="7" t="s">
        <v>78</v>
      </c>
      <c r="B270" s="46" t="s">
        <v>8</v>
      </c>
      <c r="C270" s="47"/>
      <c r="D270" s="7" t="s">
        <v>246</v>
      </c>
      <c r="E270" s="7" t="s">
        <v>247</v>
      </c>
      <c r="F270" s="7" t="s">
        <v>118</v>
      </c>
      <c r="G270" s="7" t="s">
        <v>119</v>
      </c>
      <c r="H270" s="9">
        <v>10000</v>
      </c>
      <c r="I270" s="9">
        <v>35000</v>
      </c>
      <c r="J270" s="9">
        <v>34989</v>
      </c>
    </row>
    <row r="271" spans="1:10" s="1" customFormat="1" ht="45">
      <c r="A271" s="7" t="s">
        <v>78</v>
      </c>
      <c r="B271" s="46" t="s">
        <v>8</v>
      </c>
      <c r="C271" s="47"/>
      <c r="D271" s="7" t="s">
        <v>246</v>
      </c>
      <c r="E271" s="7" t="s">
        <v>247</v>
      </c>
      <c r="F271" s="7" t="s">
        <v>120</v>
      </c>
      <c r="G271" s="7" t="s">
        <v>121</v>
      </c>
      <c r="H271" s="9">
        <v>3000</v>
      </c>
      <c r="I271" s="9">
        <v>3000</v>
      </c>
      <c r="J271" s="9">
        <v>2927</v>
      </c>
    </row>
    <row r="272" spans="1:10" s="1" customFormat="1" ht="45">
      <c r="A272" s="7" t="s">
        <v>78</v>
      </c>
      <c r="B272" s="46" t="s">
        <v>8</v>
      </c>
      <c r="C272" s="47"/>
      <c r="D272" s="7" t="s">
        <v>246</v>
      </c>
      <c r="E272" s="7" t="s">
        <v>247</v>
      </c>
      <c r="F272" s="7" t="s">
        <v>122</v>
      </c>
      <c r="G272" s="7" t="s">
        <v>123</v>
      </c>
      <c r="H272" s="9">
        <v>0</v>
      </c>
      <c r="I272" s="9">
        <v>1000</v>
      </c>
      <c r="J272" s="9">
        <v>557</v>
      </c>
    </row>
    <row r="273" spans="1:10" s="1" customFormat="1" ht="45">
      <c r="A273" s="7" t="s">
        <v>78</v>
      </c>
      <c r="B273" s="46" t="s">
        <v>8</v>
      </c>
      <c r="C273" s="47"/>
      <c r="D273" s="7" t="s">
        <v>246</v>
      </c>
      <c r="E273" s="7" t="s">
        <v>247</v>
      </c>
      <c r="F273" s="7" t="s">
        <v>174</v>
      </c>
      <c r="G273" s="7" t="s">
        <v>175</v>
      </c>
      <c r="H273" s="9">
        <v>2000</v>
      </c>
      <c r="I273" s="9">
        <v>2000</v>
      </c>
      <c r="J273" s="9">
        <v>1683.01</v>
      </c>
    </row>
    <row r="274" spans="1:10" s="1" customFormat="1" ht="45">
      <c r="A274" s="7" t="s">
        <v>78</v>
      </c>
      <c r="B274" s="46" t="s">
        <v>8</v>
      </c>
      <c r="C274" s="47"/>
      <c r="D274" s="7" t="s">
        <v>246</v>
      </c>
      <c r="E274" s="7" t="s">
        <v>247</v>
      </c>
      <c r="F274" s="7" t="s">
        <v>126</v>
      </c>
      <c r="G274" s="7" t="s">
        <v>127</v>
      </c>
      <c r="H274" s="9">
        <v>20000</v>
      </c>
      <c r="I274" s="9">
        <v>6000</v>
      </c>
      <c r="J274" s="9">
        <v>6000</v>
      </c>
    </row>
    <row r="275" spans="1:10" s="1" customFormat="1" ht="45">
      <c r="A275" s="7" t="s">
        <v>78</v>
      </c>
      <c r="B275" s="46" t="s">
        <v>8</v>
      </c>
      <c r="C275" s="47"/>
      <c r="D275" s="7" t="s">
        <v>246</v>
      </c>
      <c r="E275" s="7" t="s">
        <v>247</v>
      </c>
      <c r="F275" s="7" t="s">
        <v>134</v>
      </c>
      <c r="G275" s="7" t="s">
        <v>135</v>
      </c>
      <c r="H275" s="9">
        <v>52000</v>
      </c>
      <c r="I275" s="9">
        <v>61000</v>
      </c>
      <c r="J275" s="9">
        <v>60392</v>
      </c>
    </row>
    <row r="276" spans="1:10" s="1" customFormat="1" ht="45">
      <c r="A276" s="7" t="s">
        <v>78</v>
      </c>
      <c r="B276" s="46" t="s">
        <v>8</v>
      </c>
      <c r="C276" s="47"/>
      <c r="D276" s="7" t="s">
        <v>246</v>
      </c>
      <c r="E276" s="7" t="s">
        <v>247</v>
      </c>
      <c r="F276" s="7" t="s">
        <v>202</v>
      </c>
      <c r="G276" s="7" t="s">
        <v>203</v>
      </c>
      <c r="H276" s="9">
        <v>95559000</v>
      </c>
      <c r="I276" s="9">
        <v>95270000</v>
      </c>
      <c r="J276" s="9">
        <v>95211739</v>
      </c>
    </row>
    <row r="277" spans="1:10" s="1" customFormat="1" ht="45">
      <c r="A277" s="7" t="s">
        <v>78</v>
      </c>
      <c r="B277" s="46" t="s">
        <v>8</v>
      </c>
      <c r="C277" s="47"/>
      <c r="D277" s="7" t="s">
        <v>246</v>
      </c>
      <c r="E277" s="7" t="s">
        <v>247</v>
      </c>
      <c r="F277" s="7" t="s">
        <v>228</v>
      </c>
      <c r="G277" s="7" t="s">
        <v>229</v>
      </c>
      <c r="H277" s="9">
        <v>1250000</v>
      </c>
      <c r="I277" s="9">
        <v>1250000</v>
      </c>
      <c r="J277" s="9">
        <v>1241953</v>
      </c>
    </row>
    <row r="278" spans="1:10" s="1" customFormat="1" ht="45">
      <c r="A278" s="11" t="s">
        <v>78</v>
      </c>
      <c r="B278" s="56" t="s">
        <v>8</v>
      </c>
      <c r="C278" s="57"/>
      <c r="D278" s="11" t="s">
        <v>246</v>
      </c>
      <c r="E278" s="11" t="s">
        <v>247</v>
      </c>
      <c r="F278" s="11" t="s">
        <v>316</v>
      </c>
      <c r="G278" s="11" t="s">
        <v>317</v>
      </c>
      <c r="H278" s="12">
        <v>62000</v>
      </c>
      <c r="I278" s="12">
        <v>35000</v>
      </c>
      <c r="J278" s="12">
        <v>34380</v>
      </c>
    </row>
    <row r="279" spans="1:10" s="1" customFormat="1" ht="15">
      <c r="A279" s="42" t="s">
        <v>389</v>
      </c>
      <c r="B279" s="42"/>
      <c r="C279" s="42"/>
      <c r="D279" s="42"/>
      <c r="E279" s="42"/>
      <c r="F279" s="42"/>
      <c r="G279" s="42"/>
      <c r="H279" s="27">
        <f>SUM(H187:H278)</f>
        <v>188660000</v>
      </c>
      <c r="I279" s="27">
        <f>SUM(I187:I278)</f>
        <v>211147000</v>
      </c>
      <c r="J279" s="27">
        <f>SUM(J187:J278)</f>
        <v>209945139.68</v>
      </c>
    </row>
    <row r="280" spans="1:10" s="1" customFormat="1" ht="45">
      <c r="A280" s="7" t="s">
        <v>78</v>
      </c>
      <c r="B280" s="46" t="s">
        <v>8</v>
      </c>
      <c r="C280" s="47"/>
      <c r="D280" s="7" t="s">
        <v>248</v>
      </c>
      <c r="E280" s="7" t="s">
        <v>249</v>
      </c>
      <c r="F280" s="7" t="s">
        <v>114</v>
      </c>
      <c r="G280" s="7" t="s">
        <v>115</v>
      </c>
      <c r="H280" s="9">
        <v>850000</v>
      </c>
      <c r="I280" s="9">
        <v>850000</v>
      </c>
      <c r="J280" s="9">
        <v>594791.47</v>
      </c>
    </row>
    <row r="281" spans="1:10" s="1" customFormat="1" ht="90">
      <c r="A281" s="7" t="s">
        <v>78</v>
      </c>
      <c r="B281" s="46" t="s">
        <v>8</v>
      </c>
      <c r="C281" s="47"/>
      <c r="D281" s="7" t="s">
        <v>248</v>
      </c>
      <c r="E281" s="7" t="s">
        <v>249</v>
      </c>
      <c r="F281" s="7" t="s">
        <v>148</v>
      </c>
      <c r="G281" s="7" t="s">
        <v>149</v>
      </c>
      <c r="H281" s="9">
        <v>0</v>
      </c>
      <c r="I281" s="9">
        <v>0</v>
      </c>
      <c r="J281" s="9">
        <v>-35.07</v>
      </c>
    </row>
    <row r="282" spans="1:10" s="1" customFormat="1" ht="15">
      <c r="A282" s="39" t="s">
        <v>391</v>
      </c>
      <c r="B282" s="40"/>
      <c r="C282" s="40"/>
      <c r="D282" s="40"/>
      <c r="E282" s="40"/>
      <c r="F282" s="40"/>
      <c r="G282" s="41"/>
      <c r="H282" s="9">
        <f>SUM(H280:H281)</f>
        <v>850000</v>
      </c>
      <c r="I282" s="9">
        <f>SUM(I280:I281)</f>
        <v>850000</v>
      </c>
      <c r="J282" s="9">
        <f>SUM(J280:J281)</f>
        <v>594756.4</v>
      </c>
    </row>
    <row r="283" spans="1:10" s="1" customFormat="1" ht="45">
      <c r="A283" s="7" t="s">
        <v>78</v>
      </c>
      <c r="B283" s="46" t="s">
        <v>8</v>
      </c>
      <c r="C283" s="47"/>
      <c r="D283" s="7" t="s">
        <v>250</v>
      </c>
      <c r="E283" s="7" t="s">
        <v>251</v>
      </c>
      <c r="F283" s="7" t="s">
        <v>96</v>
      </c>
      <c r="G283" s="7" t="s">
        <v>97</v>
      </c>
      <c r="H283" s="9">
        <v>10000</v>
      </c>
      <c r="I283" s="9">
        <v>10000</v>
      </c>
      <c r="J283" s="9">
        <v>8432.24</v>
      </c>
    </row>
    <row r="284" spans="1:10" s="1" customFormat="1" ht="45">
      <c r="A284" s="7" t="s">
        <v>78</v>
      </c>
      <c r="B284" s="46" t="s">
        <v>8</v>
      </c>
      <c r="C284" s="47"/>
      <c r="D284" s="7" t="s">
        <v>250</v>
      </c>
      <c r="E284" s="7" t="s">
        <v>251</v>
      </c>
      <c r="F284" s="7" t="s">
        <v>108</v>
      </c>
      <c r="G284" s="7" t="s">
        <v>109</v>
      </c>
      <c r="H284" s="9">
        <v>4000</v>
      </c>
      <c r="I284" s="9">
        <v>4000</v>
      </c>
      <c r="J284" s="9">
        <v>2013.61</v>
      </c>
    </row>
    <row r="285" spans="1:10" s="1" customFormat="1" ht="45">
      <c r="A285" s="7" t="s">
        <v>78</v>
      </c>
      <c r="B285" s="46" t="s">
        <v>8</v>
      </c>
      <c r="C285" s="47"/>
      <c r="D285" s="7" t="s">
        <v>250</v>
      </c>
      <c r="E285" s="7" t="s">
        <v>251</v>
      </c>
      <c r="F285" s="7" t="s">
        <v>118</v>
      </c>
      <c r="G285" s="7" t="s">
        <v>119</v>
      </c>
      <c r="H285" s="9">
        <v>6000</v>
      </c>
      <c r="I285" s="9">
        <v>6000</v>
      </c>
      <c r="J285" s="9">
        <v>5973.8</v>
      </c>
    </row>
    <row r="286" spans="1:10" s="1" customFormat="1" ht="45">
      <c r="A286" s="7" t="s">
        <v>78</v>
      </c>
      <c r="B286" s="46" t="s">
        <v>8</v>
      </c>
      <c r="C286" s="47"/>
      <c r="D286" s="7" t="s">
        <v>250</v>
      </c>
      <c r="E286" s="7" t="s">
        <v>251</v>
      </c>
      <c r="F286" s="7" t="s">
        <v>228</v>
      </c>
      <c r="G286" s="7" t="s">
        <v>229</v>
      </c>
      <c r="H286" s="9">
        <v>3700000</v>
      </c>
      <c r="I286" s="9">
        <v>4250000</v>
      </c>
      <c r="J286" s="9">
        <v>4001483.91</v>
      </c>
    </row>
    <row r="287" spans="1:10" s="1" customFormat="1" ht="15">
      <c r="A287" s="39" t="s">
        <v>393</v>
      </c>
      <c r="B287" s="40"/>
      <c r="C287" s="40"/>
      <c r="D287" s="40"/>
      <c r="E287" s="40"/>
      <c r="F287" s="40"/>
      <c r="G287" s="41"/>
      <c r="H287" s="9">
        <f>SUM(H283:H286)</f>
        <v>3720000</v>
      </c>
      <c r="I287" s="9">
        <f>SUM(I283:I286)</f>
        <v>4270000</v>
      </c>
      <c r="J287" s="9">
        <f>SUM(J283:J286)</f>
        <v>4017903.56</v>
      </c>
    </row>
    <row r="288" spans="1:10" s="1" customFormat="1" ht="30">
      <c r="A288" s="11" t="s">
        <v>78</v>
      </c>
      <c r="B288" s="56" t="s">
        <v>8</v>
      </c>
      <c r="C288" s="57"/>
      <c r="D288" s="11" t="s">
        <v>252</v>
      </c>
      <c r="E288" s="11" t="s">
        <v>253</v>
      </c>
      <c r="F288" s="11" t="s">
        <v>154</v>
      </c>
      <c r="G288" s="11" t="s">
        <v>155</v>
      </c>
      <c r="H288" s="12">
        <v>737000</v>
      </c>
      <c r="I288" s="12">
        <v>737000</v>
      </c>
      <c r="J288" s="12">
        <v>562775.25</v>
      </c>
    </row>
    <row r="289" spans="1:10" s="1" customFormat="1" ht="15">
      <c r="A289" s="42" t="s">
        <v>392</v>
      </c>
      <c r="B289" s="42"/>
      <c r="C289" s="42"/>
      <c r="D289" s="42"/>
      <c r="E289" s="42"/>
      <c r="F289" s="42"/>
      <c r="G289" s="42"/>
      <c r="H289" s="27">
        <f>SUM(H288)</f>
        <v>737000</v>
      </c>
      <c r="I289" s="27">
        <f>SUM(I288)</f>
        <v>737000</v>
      </c>
      <c r="J289" s="27">
        <f>SUM(J288)</f>
        <v>562775.25</v>
      </c>
    </row>
    <row r="290" spans="1:10" s="1" customFormat="1" ht="15">
      <c r="A290" s="16" t="s">
        <v>78</v>
      </c>
      <c r="B290" s="64" t="s">
        <v>8</v>
      </c>
      <c r="C290" s="65"/>
      <c r="D290" s="16" t="s">
        <v>254</v>
      </c>
      <c r="E290" s="16" t="s">
        <v>255</v>
      </c>
      <c r="F290" s="16" t="s">
        <v>81</v>
      </c>
      <c r="G290" s="16" t="s">
        <v>82</v>
      </c>
      <c r="H290" s="15">
        <v>2074000</v>
      </c>
      <c r="I290" s="15">
        <v>1959000</v>
      </c>
      <c r="J290" s="15">
        <v>1833672</v>
      </c>
    </row>
    <row r="291" spans="1:10" s="1" customFormat="1" ht="15">
      <c r="A291" s="7" t="s">
        <v>78</v>
      </c>
      <c r="B291" s="46" t="s">
        <v>8</v>
      </c>
      <c r="C291" s="47"/>
      <c r="D291" s="7" t="s">
        <v>254</v>
      </c>
      <c r="E291" s="7" t="s">
        <v>255</v>
      </c>
      <c r="F291" s="7" t="s">
        <v>85</v>
      </c>
      <c r="G291" s="7" t="s">
        <v>309</v>
      </c>
      <c r="H291" s="9">
        <v>1000</v>
      </c>
      <c r="I291" s="9">
        <v>1000</v>
      </c>
      <c r="J291" s="9">
        <v>238</v>
      </c>
    </row>
    <row r="292" spans="1:10" s="1" customFormat="1" ht="24.75" customHeight="1">
      <c r="A292" s="7" t="s">
        <v>78</v>
      </c>
      <c r="B292" s="46" t="s">
        <v>8</v>
      </c>
      <c r="C292" s="47"/>
      <c r="D292" s="7" t="s">
        <v>254</v>
      </c>
      <c r="E292" s="7" t="s">
        <v>255</v>
      </c>
      <c r="F292" s="7" t="s">
        <v>310</v>
      </c>
      <c r="G292" s="7" t="s">
        <v>311</v>
      </c>
      <c r="H292" s="9">
        <v>34000</v>
      </c>
      <c r="I292" s="9">
        <v>32000</v>
      </c>
      <c r="J292" s="9">
        <v>31900</v>
      </c>
    </row>
    <row r="293" spans="1:10" s="1" customFormat="1" ht="30">
      <c r="A293" s="7" t="s">
        <v>78</v>
      </c>
      <c r="B293" s="46" t="s">
        <v>8</v>
      </c>
      <c r="C293" s="47"/>
      <c r="D293" s="7" t="s">
        <v>254</v>
      </c>
      <c r="E293" s="7" t="s">
        <v>255</v>
      </c>
      <c r="F293" s="7" t="s">
        <v>86</v>
      </c>
      <c r="G293" s="7" t="s">
        <v>87</v>
      </c>
      <c r="H293" s="9">
        <v>18000</v>
      </c>
      <c r="I293" s="9">
        <v>18000</v>
      </c>
      <c r="J293" s="9">
        <v>17851</v>
      </c>
    </row>
    <row r="294" spans="1:10" s="1" customFormat="1" ht="30">
      <c r="A294" s="7" t="s">
        <v>78</v>
      </c>
      <c r="B294" s="46" t="s">
        <v>8</v>
      </c>
      <c r="C294" s="47"/>
      <c r="D294" s="7" t="s">
        <v>254</v>
      </c>
      <c r="E294" s="7" t="s">
        <v>255</v>
      </c>
      <c r="F294" s="7" t="s">
        <v>88</v>
      </c>
      <c r="G294" s="7" t="s">
        <v>89</v>
      </c>
      <c r="H294" s="9">
        <v>1000</v>
      </c>
      <c r="I294" s="9">
        <v>1000</v>
      </c>
      <c r="J294" s="9">
        <v>525</v>
      </c>
    </row>
    <row r="295" spans="1:10" s="1" customFormat="1" ht="30">
      <c r="A295" s="7" t="s">
        <v>78</v>
      </c>
      <c r="B295" s="46" t="s">
        <v>8</v>
      </c>
      <c r="C295" s="47"/>
      <c r="D295" s="7" t="s">
        <v>254</v>
      </c>
      <c r="E295" s="7" t="s">
        <v>255</v>
      </c>
      <c r="F295" s="7" t="s">
        <v>90</v>
      </c>
      <c r="G295" s="7" t="s">
        <v>91</v>
      </c>
      <c r="H295" s="9">
        <v>7000</v>
      </c>
      <c r="I295" s="9">
        <v>6000</v>
      </c>
      <c r="J295" s="9">
        <v>5874</v>
      </c>
    </row>
    <row r="296" spans="1:10" s="1" customFormat="1" ht="60">
      <c r="A296" s="7" t="s">
        <v>78</v>
      </c>
      <c r="B296" s="46" t="s">
        <v>8</v>
      </c>
      <c r="C296" s="47"/>
      <c r="D296" s="7" t="s">
        <v>254</v>
      </c>
      <c r="E296" s="7" t="s">
        <v>255</v>
      </c>
      <c r="F296" s="7" t="s">
        <v>92</v>
      </c>
      <c r="G296" s="7" t="s">
        <v>93</v>
      </c>
      <c r="H296" s="9">
        <v>1000</v>
      </c>
      <c r="I296" s="9">
        <v>1000</v>
      </c>
      <c r="J296" s="9">
        <v>170</v>
      </c>
    </row>
    <row r="297" spans="1:10" s="1" customFormat="1" ht="30">
      <c r="A297" s="7" t="s">
        <v>78</v>
      </c>
      <c r="B297" s="46" t="s">
        <v>8</v>
      </c>
      <c r="C297" s="47"/>
      <c r="D297" s="7" t="s">
        <v>254</v>
      </c>
      <c r="E297" s="7" t="s">
        <v>255</v>
      </c>
      <c r="F297" s="7" t="s">
        <v>312</v>
      </c>
      <c r="G297" s="7" t="s">
        <v>313</v>
      </c>
      <c r="H297" s="9">
        <v>46000</v>
      </c>
      <c r="I297" s="9">
        <v>44000</v>
      </c>
      <c r="J297" s="9">
        <v>38605</v>
      </c>
    </row>
    <row r="298" spans="1:10" s="1" customFormat="1" ht="15">
      <c r="A298" s="7" t="s">
        <v>78</v>
      </c>
      <c r="B298" s="46" t="s">
        <v>8</v>
      </c>
      <c r="C298" s="47"/>
      <c r="D298" s="7" t="s">
        <v>254</v>
      </c>
      <c r="E298" s="7" t="s">
        <v>255</v>
      </c>
      <c r="F298" s="7" t="s">
        <v>96</v>
      </c>
      <c r="G298" s="7" t="s">
        <v>97</v>
      </c>
      <c r="H298" s="9">
        <v>7000</v>
      </c>
      <c r="I298" s="9">
        <v>8000</v>
      </c>
      <c r="J298" s="9">
        <v>7950.41</v>
      </c>
    </row>
    <row r="299" spans="1:10" s="1" customFormat="1" ht="30">
      <c r="A299" s="7" t="s">
        <v>78</v>
      </c>
      <c r="B299" s="46" t="s">
        <v>8</v>
      </c>
      <c r="C299" s="47"/>
      <c r="D299" s="7" t="s">
        <v>254</v>
      </c>
      <c r="E299" s="7" t="s">
        <v>255</v>
      </c>
      <c r="F299" s="7" t="s">
        <v>98</v>
      </c>
      <c r="G299" s="7" t="s">
        <v>99</v>
      </c>
      <c r="H299" s="9">
        <v>3000</v>
      </c>
      <c r="I299" s="9">
        <v>3000</v>
      </c>
      <c r="J299" s="9">
        <v>2782.81</v>
      </c>
    </row>
    <row r="300" spans="1:10" s="1" customFormat="1" ht="30">
      <c r="A300" s="7" t="s">
        <v>78</v>
      </c>
      <c r="B300" s="46" t="s">
        <v>8</v>
      </c>
      <c r="C300" s="47"/>
      <c r="D300" s="7" t="s">
        <v>254</v>
      </c>
      <c r="E300" s="7" t="s">
        <v>255</v>
      </c>
      <c r="F300" s="7" t="s">
        <v>100</v>
      </c>
      <c r="G300" s="7" t="s">
        <v>101</v>
      </c>
      <c r="H300" s="9">
        <v>28000</v>
      </c>
      <c r="I300" s="9">
        <v>28000</v>
      </c>
      <c r="J300" s="9">
        <v>24217.76</v>
      </c>
    </row>
    <row r="301" spans="1:10" s="1" customFormat="1" ht="15">
      <c r="A301" s="7" t="s">
        <v>78</v>
      </c>
      <c r="B301" s="46" t="s">
        <v>8</v>
      </c>
      <c r="C301" s="47"/>
      <c r="D301" s="7" t="s">
        <v>254</v>
      </c>
      <c r="E301" s="7" t="s">
        <v>255</v>
      </c>
      <c r="F301" s="7" t="s">
        <v>102</v>
      </c>
      <c r="G301" s="7" t="s">
        <v>103</v>
      </c>
      <c r="H301" s="9">
        <v>7000</v>
      </c>
      <c r="I301" s="9">
        <v>7000</v>
      </c>
      <c r="J301" s="9">
        <v>5137.11</v>
      </c>
    </row>
    <row r="302" spans="1:10" s="1" customFormat="1" ht="15">
      <c r="A302" s="7" t="s">
        <v>78</v>
      </c>
      <c r="B302" s="46" t="s">
        <v>8</v>
      </c>
      <c r="C302" s="47"/>
      <c r="D302" s="7" t="s">
        <v>254</v>
      </c>
      <c r="E302" s="7" t="s">
        <v>255</v>
      </c>
      <c r="F302" s="7" t="s">
        <v>104</v>
      </c>
      <c r="G302" s="7" t="s">
        <v>105</v>
      </c>
      <c r="H302" s="9">
        <v>33000</v>
      </c>
      <c r="I302" s="9">
        <v>26000</v>
      </c>
      <c r="J302" s="9">
        <v>25046.42</v>
      </c>
    </row>
    <row r="303" spans="1:10" s="1" customFormat="1" ht="15">
      <c r="A303" s="7" t="s">
        <v>78</v>
      </c>
      <c r="B303" s="46" t="s">
        <v>8</v>
      </c>
      <c r="C303" s="47"/>
      <c r="D303" s="7" t="s">
        <v>254</v>
      </c>
      <c r="E303" s="7" t="s">
        <v>255</v>
      </c>
      <c r="F303" s="7" t="s">
        <v>106</v>
      </c>
      <c r="G303" s="7" t="s">
        <v>107</v>
      </c>
      <c r="H303" s="9">
        <v>16000</v>
      </c>
      <c r="I303" s="9">
        <v>16000</v>
      </c>
      <c r="J303" s="9">
        <v>10335.52</v>
      </c>
    </row>
    <row r="304" spans="1:10" s="1" customFormat="1" ht="30">
      <c r="A304" s="7" t="s">
        <v>78</v>
      </c>
      <c r="B304" s="46" t="s">
        <v>8</v>
      </c>
      <c r="C304" s="47"/>
      <c r="D304" s="7" t="s">
        <v>254</v>
      </c>
      <c r="E304" s="7" t="s">
        <v>255</v>
      </c>
      <c r="F304" s="7" t="s">
        <v>110</v>
      </c>
      <c r="G304" s="7" t="s">
        <v>111</v>
      </c>
      <c r="H304" s="9">
        <v>22000</v>
      </c>
      <c r="I304" s="9">
        <v>22000</v>
      </c>
      <c r="J304" s="9">
        <v>19164.86</v>
      </c>
    </row>
    <row r="305" spans="1:10" s="1" customFormat="1" ht="45">
      <c r="A305" s="7" t="s">
        <v>78</v>
      </c>
      <c r="B305" s="46" t="s">
        <v>8</v>
      </c>
      <c r="C305" s="47"/>
      <c r="D305" s="7" t="s">
        <v>254</v>
      </c>
      <c r="E305" s="7" t="s">
        <v>255</v>
      </c>
      <c r="F305" s="7" t="s">
        <v>114</v>
      </c>
      <c r="G305" s="7" t="s">
        <v>115</v>
      </c>
      <c r="H305" s="9">
        <v>45000</v>
      </c>
      <c r="I305" s="9">
        <v>45000</v>
      </c>
      <c r="J305" s="9">
        <v>32360.02</v>
      </c>
    </row>
    <row r="306" spans="1:10" s="1" customFormat="1" ht="15">
      <c r="A306" s="7" t="s">
        <v>78</v>
      </c>
      <c r="B306" s="46" t="s">
        <v>8</v>
      </c>
      <c r="C306" s="47"/>
      <c r="D306" s="7" t="s">
        <v>254</v>
      </c>
      <c r="E306" s="7" t="s">
        <v>255</v>
      </c>
      <c r="F306" s="7" t="s">
        <v>116</v>
      </c>
      <c r="G306" s="7" t="s">
        <v>117</v>
      </c>
      <c r="H306" s="9">
        <v>31250000</v>
      </c>
      <c r="I306" s="9">
        <v>49543000</v>
      </c>
      <c r="J306" s="9">
        <v>45138245.52</v>
      </c>
    </row>
    <row r="307" spans="1:10" s="1" customFormat="1" ht="15">
      <c r="A307" s="7" t="s">
        <v>78</v>
      </c>
      <c r="B307" s="46" t="s">
        <v>8</v>
      </c>
      <c r="C307" s="47"/>
      <c r="D307" s="7" t="s">
        <v>254</v>
      </c>
      <c r="E307" s="7" t="s">
        <v>255</v>
      </c>
      <c r="F307" s="7" t="s">
        <v>118</v>
      </c>
      <c r="G307" s="7" t="s">
        <v>119</v>
      </c>
      <c r="H307" s="9">
        <v>5000</v>
      </c>
      <c r="I307" s="9">
        <v>7000</v>
      </c>
      <c r="J307" s="9">
        <v>6953.22</v>
      </c>
    </row>
    <row r="308" spans="1:10" s="1" customFormat="1" ht="30">
      <c r="A308" s="7" t="s">
        <v>78</v>
      </c>
      <c r="B308" s="46" t="s">
        <v>8</v>
      </c>
      <c r="C308" s="47"/>
      <c r="D308" s="7" t="s">
        <v>254</v>
      </c>
      <c r="E308" s="7" t="s">
        <v>255</v>
      </c>
      <c r="F308" s="7" t="s">
        <v>120</v>
      </c>
      <c r="G308" s="7" t="s">
        <v>121</v>
      </c>
      <c r="H308" s="9">
        <v>3000</v>
      </c>
      <c r="I308" s="9">
        <v>3000</v>
      </c>
      <c r="J308" s="9">
        <v>1997.2</v>
      </c>
    </row>
    <row r="309" spans="1:10" s="1" customFormat="1" ht="30">
      <c r="A309" s="7" t="s">
        <v>78</v>
      </c>
      <c r="B309" s="46" t="s">
        <v>8</v>
      </c>
      <c r="C309" s="47"/>
      <c r="D309" s="7" t="s">
        <v>254</v>
      </c>
      <c r="E309" s="7" t="s">
        <v>255</v>
      </c>
      <c r="F309" s="7" t="s">
        <v>174</v>
      </c>
      <c r="G309" s="7" t="s">
        <v>175</v>
      </c>
      <c r="H309" s="9">
        <v>2000</v>
      </c>
      <c r="I309" s="9">
        <v>2000</v>
      </c>
      <c r="J309" s="9">
        <v>1400</v>
      </c>
    </row>
    <row r="310" spans="1:10" s="1" customFormat="1" ht="15">
      <c r="A310" s="7" t="s">
        <v>78</v>
      </c>
      <c r="B310" s="46" t="s">
        <v>8</v>
      </c>
      <c r="C310" s="47"/>
      <c r="D310" s="7" t="s">
        <v>254</v>
      </c>
      <c r="E310" s="7" t="s">
        <v>255</v>
      </c>
      <c r="F310" s="7" t="s">
        <v>126</v>
      </c>
      <c r="G310" s="7" t="s">
        <v>127</v>
      </c>
      <c r="H310" s="9">
        <v>10000</v>
      </c>
      <c r="I310" s="9">
        <v>8000</v>
      </c>
      <c r="J310" s="9">
        <v>5290</v>
      </c>
    </row>
    <row r="311" spans="1:10" s="1" customFormat="1" ht="15">
      <c r="A311" s="7" t="s">
        <v>78</v>
      </c>
      <c r="B311" s="46" t="s">
        <v>8</v>
      </c>
      <c r="C311" s="47"/>
      <c r="D311" s="7" t="s">
        <v>254</v>
      </c>
      <c r="E311" s="7" t="s">
        <v>255</v>
      </c>
      <c r="F311" s="7" t="s">
        <v>128</v>
      </c>
      <c r="G311" s="7" t="s">
        <v>129</v>
      </c>
      <c r="H311" s="9">
        <v>2000</v>
      </c>
      <c r="I311" s="9">
        <v>1000</v>
      </c>
      <c r="J311" s="9">
        <v>930</v>
      </c>
    </row>
    <row r="312" spans="1:10" s="1" customFormat="1" ht="105">
      <c r="A312" s="7" t="s">
        <v>78</v>
      </c>
      <c r="B312" s="46" t="s">
        <v>8</v>
      </c>
      <c r="C312" s="47"/>
      <c r="D312" s="7" t="s">
        <v>254</v>
      </c>
      <c r="E312" s="7" t="s">
        <v>255</v>
      </c>
      <c r="F312" s="7" t="s">
        <v>160</v>
      </c>
      <c r="G312" s="7" t="s">
        <v>161</v>
      </c>
      <c r="H312" s="9">
        <v>8000000</v>
      </c>
      <c r="I312" s="9">
        <v>55000</v>
      </c>
      <c r="J312" s="9">
        <v>36415</v>
      </c>
    </row>
    <row r="313" spans="1:10" s="1" customFormat="1" ht="105">
      <c r="A313" s="7" t="s">
        <v>78</v>
      </c>
      <c r="B313" s="46" t="s">
        <v>8</v>
      </c>
      <c r="C313" s="47"/>
      <c r="D313" s="7" t="s">
        <v>254</v>
      </c>
      <c r="E313" s="7" t="s">
        <v>255</v>
      </c>
      <c r="F313" s="7">
        <v>202500</v>
      </c>
      <c r="G313" s="7" t="s">
        <v>131</v>
      </c>
      <c r="H313" s="9">
        <v>20000</v>
      </c>
      <c r="I313" s="9">
        <v>8000</v>
      </c>
      <c r="J313" s="9">
        <v>0</v>
      </c>
    </row>
    <row r="314" spans="1:10" s="1" customFormat="1" ht="30">
      <c r="A314" s="11" t="s">
        <v>78</v>
      </c>
      <c r="B314" s="56" t="s">
        <v>8</v>
      </c>
      <c r="C314" s="57"/>
      <c r="D314" s="11" t="s">
        <v>254</v>
      </c>
      <c r="E314" s="11" t="s">
        <v>255</v>
      </c>
      <c r="F314" s="11" t="s">
        <v>134</v>
      </c>
      <c r="G314" s="11" t="s">
        <v>135</v>
      </c>
      <c r="H314" s="12">
        <v>0</v>
      </c>
      <c r="I314" s="12">
        <v>8000</v>
      </c>
      <c r="J314" s="12">
        <v>7497</v>
      </c>
    </row>
    <row r="315" spans="1:10" s="1" customFormat="1" ht="15">
      <c r="A315" s="42" t="s">
        <v>394</v>
      </c>
      <c r="B315" s="42"/>
      <c r="C315" s="42"/>
      <c r="D315" s="42"/>
      <c r="E315" s="42"/>
      <c r="F315" s="42"/>
      <c r="G315" s="42"/>
      <c r="H315" s="27">
        <f>SUM(H290:H314)</f>
        <v>41635000</v>
      </c>
      <c r="I315" s="27">
        <f>SUM(I290:I314)</f>
        <v>51852000</v>
      </c>
      <c r="J315" s="27">
        <f>SUM(J290:J314)</f>
        <v>47254557.85000001</v>
      </c>
    </row>
    <row r="316" spans="1:10" s="1" customFormat="1" ht="30">
      <c r="A316" s="17" t="s">
        <v>78</v>
      </c>
      <c r="B316" s="62" t="s">
        <v>8</v>
      </c>
      <c r="C316" s="63"/>
      <c r="D316" s="17" t="s">
        <v>258</v>
      </c>
      <c r="E316" s="17" t="s">
        <v>259</v>
      </c>
      <c r="F316" s="17" t="s">
        <v>154</v>
      </c>
      <c r="G316" s="17" t="s">
        <v>155</v>
      </c>
      <c r="H316" s="18">
        <v>2794000</v>
      </c>
      <c r="I316" s="18">
        <v>2794000</v>
      </c>
      <c r="J316" s="18">
        <v>2649865</v>
      </c>
    </row>
    <row r="317" spans="1:10" s="1" customFormat="1" ht="15">
      <c r="A317" s="42" t="s">
        <v>395</v>
      </c>
      <c r="B317" s="42"/>
      <c r="C317" s="42"/>
      <c r="D317" s="42"/>
      <c r="E317" s="42"/>
      <c r="F317" s="42"/>
      <c r="G317" s="42"/>
      <c r="H317" s="27">
        <f>SUM(H316)</f>
        <v>2794000</v>
      </c>
      <c r="I317" s="27">
        <f>SUM(I316)</f>
        <v>2794000</v>
      </c>
      <c r="J317" s="27">
        <f>SUM(J316)</f>
        <v>2649865</v>
      </c>
    </row>
    <row r="318" spans="1:10" s="1" customFormat="1" ht="15">
      <c r="A318" s="67" t="s">
        <v>380</v>
      </c>
      <c r="B318" s="68"/>
      <c r="C318" s="68"/>
      <c r="D318" s="68"/>
      <c r="E318" s="68"/>
      <c r="F318" s="68"/>
      <c r="G318" s="69"/>
      <c r="H318" s="19">
        <f>H84+H92+H95+H107+H120+H151+H186+H279+H282+H287+H289+H315+H317</f>
        <v>335045600</v>
      </c>
      <c r="I318" s="19">
        <f>I84+I92+I95+I107+I120+I151+I186+I279+I282+I287+I289+I315+I317</f>
        <v>370873300</v>
      </c>
      <c r="J318" s="19">
        <f>J84+J92+J95+J107+J120+J151+J186+J279+J282+J287+J289+J315+J317</f>
        <v>349708658.47</v>
      </c>
    </row>
    <row r="319" spans="1:10" s="1" customFormat="1" ht="15">
      <c r="A319" s="7" t="s">
        <v>78</v>
      </c>
      <c r="B319" s="46" t="s">
        <v>8</v>
      </c>
      <c r="C319" s="47"/>
      <c r="D319" s="7" t="s">
        <v>79</v>
      </c>
      <c r="E319" s="7" t="s">
        <v>80</v>
      </c>
      <c r="F319" s="7" t="s">
        <v>140</v>
      </c>
      <c r="G319" s="7" t="s">
        <v>141</v>
      </c>
      <c r="H319" s="9">
        <v>4455000</v>
      </c>
      <c r="I319" s="9">
        <v>3715000</v>
      </c>
      <c r="J319" s="9">
        <v>2255604</v>
      </c>
    </row>
    <row r="320" spans="1:10" s="1" customFormat="1" ht="30">
      <c r="A320" s="7" t="s">
        <v>78</v>
      </c>
      <c r="B320" s="46" t="s">
        <v>8</v>
      </c>
      <c r="C320" s="47"/>
      <c r="D320" s="7" t="s">
        <v>79</v>
      </c>
      <c r="E320" s="7" t="s">
        <v>80</v>
      </c>
      <c r="F320" s="7" t="s">
        <v>142</v>
      </c>
      <c r="G320" s="7" t="s">
        <v>143</v>
      </c>
      <c r="H320" s="9">
        <v>119000</v>
      </c>
      <c r="I320" s="9">
        <v>119000</v>
      </c>
      <c r="J320" s="9">
        <v>84099.23</v>
      </c>
    </row>
    <row r="321" spans="1:10" s="1" customFormat="1" ht="45">
      <c r="A321" s="7" t="s">
        <v>78</v>
      </c>
      <c r="B321" s="46" t="s">
        <v>8</v>
      </c>
      <c r="C321" s="47"/>
      <c r="D321" s="7" t="s">
        <v>79</v>
      </c>
      <c r="E321" s="7" t="s">
        <v>80</v>
      </c>
      <c r="F321" s="7" t="s">
        <v>144</v>
      </c>
      <c r="G321" s="7" t="s">
        <v>145</v>
      </c>
      <c r="H321" s="9">
        <v>1157000</v>
      </c>
      <c r="I321" s="9">
        <v>1157000</v>
      </c>
      <c r="J321" s="9">
        <v>175956.97</v>
      </c>
    </row>
    <row r="322" spans="1:10" s="1" customFormat="1" ht="15">
      <c r="A322" s="7" t="s">
        <v>78</v>
      </c>
      <c r="B322" s="46" t="s">
        <v>8</v>
      </c>
      <c r="C322" s="47"/>
      <c r="D322" s="7" t="s">
        <v>79</v>
      </c>
      <c r="E322" s="7" t="s">
        <v>80</v>
      </c>
      <c r="F322" s="7" t="s">
        <v>146</v>
      </c>
      <c r="G322" s="7" t="s">
        <v>147</v>
      </c>
      <c r="H322" s="9">
        <v>4620000</v>
      </c>
      <c r="I322" s="9">
        <v>2692000</v>
      </c>
      <c r="J322" s="9">
        <v>790826.76</v>
      </c>
    </row>
    <row r="323" spans="1:10" s="1" customFormat="1" ht="15">
      <c r="A323" s="39" t="s">
        <v>381</v>
      </c>
      <c r="B323" s="40"/>
      <c r="C323" s="40"/>
      <c r="D323" s="40"/>
      <c r="E323" s="40"/>
      <c r="F323" s="40"/>
      <c r="G323" s="41"/>
      <c r="H323" s="9">
        <f>SUM(H319:H322)</f>
        <v>10351000</v>
      </c>
      <c r="I323" s="9">
        <f>SUM(I319:I322)</f>
        <v>7683000</v>
      </c>
      <c r="J323" s="9">
        <f>SUM(J319:J322)</f>
        <v>3306486.96</v>
      </c>
    </row>
    <row r="324" spans="1:10" s="1" customFormat="1" ht="45">
      <c r="A324" s="7" t="s">
        <v>78</v>
      </c>
      <c r="B324" s="46" t="s">
        <v>8</v>
      </c>
      <c r="C324" s="47"/>
      <c r="D324" s="7" t="s">
        <v>152</v>
      </c>
      <c r="E324" s="7" t="s">
        <v>153</v>
      </c>
      <c r="F324" s="7" t="s">
        <v>156</v>
      </c>
      <c r="G324" s="7" t="s">
        <v>157</v>
      </c>
      <c r="H324" s="9">
        <v>104000</v>
      </c>
      <c r="I324" s="9">
        <v>104000</v>
      </c>
      <c r="J324" s="9">
        <v>96733</v>
      </c>
    </row>
    <row r="325" spans="1:10" s="1" customFormat="1" ht="30">
      <c r="A325" s="7" t="s">
        <v>78</v>
      </c>
      <c r="B325" s="46" t="s">
        <v>8</v>
      </c>
      <c r="C325" s="47"/>
      <c r="D325" s="7" t="s">
        <v>158</v>
      </c>
      <c r="E325" s="7" t="s">
        <v>159</v>
      </c>
      <c r="F325" s="7" t="s">
        <v>162</v>
      </c>
      <c r="G325" s="7" t="s">
        <v>163</v>
      </c>
      <c r="H325" s="9">
        <v>6500000</v>
      </c>
      <c r="I325" s="9">
        <v>5850000</v>
      </c>
      <c r="J325" s="9">
        <v>2016170</v>
      </c>
    </row>
    <row r="326" spans="1:10" s="1" customFormat="1" ht="30">
      <c r="A326" s="7" t="s">
        <v>78</v>
      </c>
      <c r="B326" s="46" t="s">
        <v>8</v>
      </c>
      <c r="C326" s="47"/>
      <c r="D326" s="7" t="s">
        <v>158</v>
      </c>
      <c r="E326" s="7" t="s">
        <v>159</v>
      </c>
      <c r="F326" s="7" t="s">
        <v>320</v>
      </c>
      <c r="G326" s="7" t="s">
        <v>262</v>
      </c>
      <c r="H326" s="9">
        <v>0</v>
      </c>
      <c r="I326" s="9">
        <v>188538</v>
      </c>
      <c r="J326" s="9">
        <v>101039.26</v>
      </c>
    </row>
    <row r="327" spans="1:10" s="1" customFormat="1" ht="30">
      <c r="A327" s="7" t="s">
        <v>78</v>
      </c>
      <c r="B327" s="46" t="s">
        <v>8</v>
      </c>
      <c r="C327" s="47"/>
      <c r="D327" s="7" t="s">
        <v>158</v>
      </c>
      <c r="E327" s="7" t="s">
        <v>159</v>
      </c>
      <c r="F327" s="7" t="s">
        <v>321</v>
      </c>
      <c r="G327" s="7" t="s">
        <v>263</v>
      </c>
      <c r="H327" s="9">
        <v>0</v>
      </c>
      <c r="I327" s="9">
        <v>182158</v>
      </c>
      <c r="J327" s="9">
        <v>50660.45</v>
      </c>
    </row>
    <row r="328" spans="1:10" s="1" customFormat="1" ht="30">
      <c r="A328" s="7" t="s">
        <v>78</v>
      </c>
      <c r="B328" s="46" t="s">
        <v>8</v>
      </c>
      <c r="C328" s="47"/>
      <c r="D328" s="7" t="s">
        <v>158</v>
      </c>
      <c r="E328" s="7" t="s">
        <v>159</v>
      </c>
      <c r="F328" s="7" t="s">
        <v>322</v>
      </c>
      <c r="G328" s="7" t="s">
        <v>323</v>
      </c>
      <c r="H328" s="9">
        <v>0</v>
      </c>
      <c r="I328" s="9">
        <v>95474</v>
      </c>
      <c r="J328" s="9">
        <v>58025</v>
      </c>
    </row>
    <row r="329" spans="1:10" s="1" customFormat="1" ht="30">
      <c r="A329" s="7" t="s">
        <v>78</v>
      </c>
      <c r="B329" s="46" t="s">
        <v>8</v>
      </c>
      <c r="C329" s="47"/>
      <c r="D329" s="7" t="s">
        <v>158</v>
      </c>
      <c r="E329" s="7" t="s">
        <v>159</v>
      </c>
      <c r="F329" s="7">
        <v>710101</v>
      </c>
      <c r="G329" s="7" t="s">
        <v>143</v>
      </c>
      <c r="H329" s="9">
        <v>290000</v>
      </c>
      <c r="I329" s="9">
        <v>10000</v>
      </c>
      <c r="J329" s="9">
        <v>0</v>
      </c>
    </row>
    <row r="330" spans="1:10" s="1" customFormat="1" ht="15">
      <c r="A330" s="39" t="s">
        <v>382</v>
      </c>
      <c r="B330" s="40"/>
      <c r="C330" s="40"/>
      <c r="D330" s="40"/>
      <c r="E330" s="40"/>
      <c r="F330" s="40"/>
      <c r="G330" s="41"/>
      <c r="H330" s="9">
        <f>SUM(H324:H329)</f>
        <v>6894000</v>
      </c>
      <c r="I330" s="9">
        <f>SUM(I324:I329)</f>
        <v>6430170</v>
      </c>
      <c r="J330" s="9">
        <f>SUM(J324:J329)</f>
        <v>2322627.71</v>
      </c>
    </row>
    <row r="331" spans="1:10" s="1" customFormat="1" ht="45">
      <c r="A331" s="7" t="s">
        <v>78</v>
      </c>
      <c r="B331" s="46" t="s">
        <v>8</v>
      </c>
      <c r="C331" s="47"/>
      <c r="D331" s="7" t="s">
        <v>172</v>
      </c>
      <c r="E331" s="7" t="s">
        <v>173</v>
      </c>
      <c r="F331" s="7">
        <v>710103</v>
      </c>
      <c r="G331" s="7" t="s">
        <v>145</v>
      </c>
      <c r="H331" s="9">
        <v>33000</v>
      </c>
      <c r="I331" s="9">
        <v>33000</v>
      </c>
      <c r="J331" s="9">
        <v>0</v>
      </c>
    </row>
    <row r="332" spans="1:10" s="1" customFormat="1" ht="15">
      <c r="A332" s="39" t="s">
        <v>384</v>
      </c>
      <c r="B332" s="40"/>
      <c r="C332" s="40"/>
      <c r="D332" s="40"/>
      <c r="E332" s="40"/>
      <c r="F332" s="40"/>
      <c r="G332" s="41"/>
      <c r="H332" s="9">
        <f>SUM(H331)</f>
        <v>33000</v>
      </c>
      <c r="I332" s="9">
        <f>SUM(I331)</f>
        <v>33000</v>
      </c>
      <c r="J332" s="9">
        <f>SUM(J331)</f>
        <v>0</v>
      </c>
    </row>
    <row r="333" spans="1:10" s="1" customFormat="1" ht="30">
      <c r="A333" s="7" t="s">
        <v>78</v>
      </c>
      <c r="B333" s="46" t="s">
        <v>8</v>
      </c>
      <c r="C333" s="47"/>
      <c r="D333" s="7" t="s">
        <v>176</v>
      </c>
      <c r="E333" s="7" t="s">
        <v>177</v>
      </c>
      <c r="F333" s="7" t="s">
        <v>142</v>
      </c>
      <c r="G333" s="7" t="s">
        <v>143</v>
      </c>
      <c r="H333" s="9">
        <v>351000</v>
      </c>
      <c r="I333" s="9">
        <v>351000</v>
      </c>
      <c r="J333" s="9">
        <v>341080.52</v>
      </c>
    </row>
    <row r="334" spans="1:10" s="1" customFormat="1" ht="45">
      <c r="A334" s="7" t="s">
        <v>78</v>
      </c>
      <c r="B334" s="46" t="s">
        <v>8</v>
      </c>
      <c r="C334" s="47"/>
      <c r="D334" s="7" t="s">
        <v>176</v>
      </c>
      <c r="E334" s="7" t="s">
        <v>177</v>
      </c>
      <c r="F334" s="7" t="s">
        <v>144</v>
      </c>
      <c r="G334" s="7" t="s">
        <v>145</v>
      </c>
      <c r="H334" s="9">
        <v>125000</v>
      </c>
      <c r="I334" s="9">
        <v>125000</v>
      </c>
      <c r="J334" s="9">
        <v>61540.61</v>
      </c>
    </row>
    <row r="335" spans="1:10" s="1" customFormat="1" ht="30">
      <c r="A335" s="7" t="s">
        <v>78</v>
      </c>
      <c r="B335" s="46" t="s">
        <v>8</v>
      </c>
      <c r="C335" s="47"/>
      <c r="D335" s="7" t="s">
        <v>176</v>
      </c>
      <c r="E335" s="7" t="s">
        <v>177</v>
      </c>
      <c r="F335" s="7" t="s">
        <v>146</v>
      </c>
      <c r="G335" s="7" t="s">
        <v>147</v>
      </c>
      <c r="H335" s="9">
        <v>40000</v>
      </c>
      <c r="I335" s="9">
        <v>40000</v>
      </c>
      <c r="J335" s="9">
        <v>9655.45</v>
      </c>
    </row>
    <row r="336" spans="1:10" s="1" customFormat="1" ht="15">
      <c r="A336" s="39" t="s">
        <v>385</v>
      </c>
      <c r="B336" s="40"/>
      <c r="C336" s="40"/>
      <c r="D336" s="40"/>
      <c r="E336" s="40"/>
      <c r="F336" s="40"/>
      <c r="G336" s="41"/>
      <c r="H336" s="9">
        <f>SUM(H333:H335)</f>
        <v>516000</v>
      </c>
      <c r="I336" s="9">
        <f>SUM(I333:I335)</f>
        <v>516000</v>
      </c>
      <c r="J336" s="9">
        <f>SUM(J333:J335)</f>
        <v>412276.58</v>
      </c>
    </row>
    <row r="337" spans="1:10" s="1" customFormat="1" ht="15">
      <c r="A337" s="7" t="s">
        <v>78</v>
      </c>
      <c r="B337" s="46" t="s">
        <v>8</v>
      </c>
      <c r="C337" s="47"/>
      <c r="D337" s="7" t="s">
        <v>186</v>
      </c>
      <c r="E337" s="7" t="s">
        <v>187</v>
      </c>
      <c r="F337" s="7" t="s">
        <v>320</v>
      </c>
      <c r="G337" s="7" t="s">
        <v>262</v>
      </c>
      <c r="H337" s="9">
        <v>0</v>
      </c>
      <c r="I337" s="9">
        <v>159450</v>
      </c>
      <c r="J337" s="9">
        <v>49793</v>
      </c>
    </row>
    <row r="338" spans="1:10" s="1" customFormat="1" ht="30">
      <c r="A338" s="7" t="s">
        <v>78</v>
      </c>
      <c r="B338" s="46" t="s">
        <v>8</v>
      </c>
      <c r="C338" s="47"/>
      <c r="D338" s="7" t="s">
        <v>186</v>
      </c>
      <c r="E338" s="7" t="s">
        <v>187</v>
      </c>
      <c r="F338" s="7" t="s">
        <v>321</v>
      </c>
      <c r="G338" s="7" t="s">
        <v>263</v>
      </c>
      <c r="H338" s="9">
        <v>0</v>
      </c>
      <c r="I338" s="9">
        <v>795550</v>
      </c>
      <c r="J338" s="9">
        <v>282164.65</v>
      </c>
    </row>
    <row r="339" spans="1:10" s="1" customFormat="1" ht="15">
      <c r="A339" s="7" t="s">
        <v>78</v>
      </c>
      <c r="B339" s="46" t="s">
        <v>8</v>
      </c>
      <c r="C339" s="47"/>
      <c r="D339" s="7" t="s">
        <v>186</v>
      </c>
      <c r="E339" s="7" t="s">
        <v>187</v>
      </c>
      <c r="F339" s="7">
        <v>580203</v>
      </c>
      <c r="G339" s="7" t="s">
        <v>323</v>
      </c>
      <c r="H339" s="9">
        <v>0</v>
      </c>
      <c r="I339" s="9">
        <v>50000</v>
      </c>
      <c r="J339" s="9">
        <v>0</v>
      </c>
    </row>
    <row r="340" spans="1:10" s="1" customFormat="1" ht="15">
      <c r="A340" s="7" t="s">
        <v>78</v>
      </c>
      <c r="B340" s="46" t="s">
        <v>8</v>
      </c>
      <c r="C340" s="47"/>
      <c r="D340" s="7" t="s">
        <v>186</v>
      </c>
      <c r="E340" s="7" t="s">
        <v>187</v>
      </c>
      <c r="F340" s="7" t="s">
        <v>140</v>
      </c>
      <c r="G340" s="7" t="s">
        <v>141</v>
      </c>
      <c r="H340" s="9">
        <v>224000</v>
      </c>
      <c r="I340" s="9">
        <v>224000</v>
      </c>
      <c r="J340" s="9">
        <v>9486.17</v>
      </c>
    </row>
    <row r="341" spans="1:10" s="1" customFormat="1" ht="45">
      <c r="A341" s="7" t="s">
        <v>78</v>
      </c>
      <c r="B341" s="46" t="s">
        <v>8</v>
      </c>
      <c r="C341" s="47"/>
      <c r="D341" s="7" t="s">
        <v>186</v>
      </c>
      <c r="E341" s="7" t="s">
        <v>187</v>
      </c>
      <c r="F341" s="7" t="s">
        <v>144</v>
      </c>
      <c r="G341" s="7" t="s">
        <v>145</v>
      </c>
      <c r="H341" s="9">
        <v>59000</v>
      </c>
      <c r="I341" s="9">
        <v>59000</v>
      </c>
      <c r="J341" s="9">
        <v>56611.06</v>
      </c>
    </row>
    <row r="342" spans="1:10" s="1" customFormat="1" ht="15">
      <c r="A342" s="7" t="s">
        <v>78</v>
      </c>
      <c r="B342" s="46" t="s">
        <v>8</v>
      </c>
      <c r="C342" s="47"/>
      <c r="D342" s="7" t="s">
        <v>186</v>
      </c>
      <c r="E342" s="7" t="s">
        <v>187</v>
      </c>
      <c r="F342" s="7" t="s">
        <v>146</v>
      </c>
      <c r="G342" s="7" t="s">
        <v>147</v>
      </c>
      <c r="H342" s="9">
        <v>8000</v>
      </c>
      <c r="I342" s="9">
        <v>8000</v>
      </c>
      <c r="J342" s="9">
        <v>7735</v>
      </c>
    </row>
    <row r="343" spans="1:10" s="1" customFormat="1" ht="30">
      <c r="A343" s="7" t="s">
        <v>78</v>
      </c>
      <c r="B343" s="46" t="s">
        <v>8</v>
      </c>
      <c r="C343" s="47"/>
      <c r="D343" s="7" t="s">
        <v>186</v>
      </c>
      <c r="E343" s="7" t="s">
        <v>187</v>
      </c>
      <c r="F343" s="7" t="s">
        <v>242</v>
      </c>
      <c r="G343" s="7" t="s">
        <v>243</v>
      </c>
      <c r="H343" s="9">
        <v>604000</v>
      </c>
      <c r="I343" s="9">
        <v>554000</v>
      </c>
      <c r="J343" s="9">
        <v>111191.27</v>
      </c>
    </row>
    <row r="344" spans="1:10" s="1" customFormat="1" ht="15">
      <c r="A344" s="39" t="s">
        <v>386</v>
      </c>
      <c r="B344" s="40"/>
      <c r="C344" s="40"/>
      <c r="D344" s="40"/>
      <c r="E344" s="40"/>
      <c r="F344" s="40"/>
      <c r="G344" s="41"/>
      <c r="H344" s="9">
        <f>SUM(H337:H343)</f>
        <v>895000</v>
      </c>
      <c r="I344" s="9">
        <f>SUM(I337:I343)</f>
        <v>1850000</v>
      </c>
      <c r="J344" s="9">
        <f>SUM(J337:J343)</f>
        <v>516981.15</v>
      </c>
    </row>
    <row r="345" spans="1:10" s="1" customFormat="1" ht="60">
      <c r="A345" s="7" t="s">
        <v>78</v>
      </c>
      <c r="B345" s="46" t="s">
        <v>8</v>
      </c>
      <c r="C345" s="47"/>
      <c r="D345" s="7" t="s">
        <v>204</v>
      </c>
      <c r="E345" s="7" t="s">
        <v>205</v>
      </c>
      <c r="F345" s="7" t="s">
        <v>206</v>
      </c>
      <c r="G345" s="7" t="s">
        <v>207</v>
      </c>
      <c r="H345" s="9">
        <v>9258000</v>
      </c>
      <c r="I345" s="9">
        <v>12625000</v>
      </c>
      <c r="J345" s="9">
        <v>5700872.52</v>
      </c>
    </row>
    <row r="346" spans="1:10" s="1" customFormat="1" ht="15">
      <c r="A346" s="39" t="s">
        <v>387</v>
      </c>
      <c r="B346" s="40"/>
      <c r="C346" s="40"/>
      <c r="D346" s="40"/>
      <c r="E346" s="40"/>
      <c r="F346" s="40"/>
      <c r="G346" s="41"/>
      <c r="H346" s="9">
        <f>SUM(H345)</f>
        <v>9258000</v>
      </c>
      <c r="I346" s="9">
        <f>SUM(I345)</f>
        <v>12625000</v>
      </c>
      <c r="J346" s="9">
        <f>SUM(J345)</f>
        <v>5700872.52</v>
      </c>
    </row>
    <row r="347" spans="1:10" s="1" customFormat="1" ht="45">
      <c r="A347" s="7" t="s">
        <v>78</v>
      </c>
      <c r="B347" s="46" t="s">
        <v>8</v>
      </c>
      <c r="C347" s="47"/>
      <c r="D347" s="7" t="s">
        <v>208</v>
      </c>
      <c r="E347" s="7" t="s">
        <v>209</v>
      </c>
      <c r="F347" s="7" t="s">
        <v>146</v>
      </c>
      <c r="G347" s="7" t="s">
        <v>147</v>
      </c>
      <c r="H347" s="9">
        <v>10000</v>
      </c>
      <c r="I347" s="9">
        <v>10000</v>
      </c>
      <c r="J347" s="9">
        <v>9790</v>
      </c>
    </row>
    <row r="348" spans="1:10" s="1" customFormat="1" ht="45">
      <c r="A348" s="7" t="s">
        <v>78</v>
      </c>
      <c r="B348" s="46" t="s">
        <v>8</v>
      </c>
      <c r="C348" s="47"/>
      <c r="D348" s="7" t="s">
        <v>216</v>
      </c>
      <c r="E348" s="7" t="s">
        <v>217</v>
      </c>
      <c r="F348" s="7" t="s">
        <v>156</v>
      </c>
      <c r="G348" s="7" t="s">
        <v>157</v>
      </c>
      <c r="H348" s="9">
        <v>2237000</v>
      </c>
      <c r="I348" s="9">
        <v>2237000</v>
      </c>
      <c r="J348" s="9">
        <v>868343</v>
      </c>
    </row>
    <row r="349" spans="1:10" s="1" customFormat="1" ht="45">
      <c r="A349" s="7" t="s">
        <v>78</v>
      </c>
      <c r="B349" s="46" t="s">
        <v>8</v>
      </c>
      <c r="C349" s="47"/>
      <c r="D349" s="7" t="s">
        <v>218</v>
      </c>
      <c r="E349" s="7" t="s">
        <v>219</v>
      </c>
      <c r="F349" s="7" t="s">
        <v>156</v>
      </c>
      <c r="G349" s="7" t="s">
        <v>157</v>
      </c>
      <c r="H349" s="9">
        <v>514000</v>
      </c>
      <c r="I349" s="9">
        <v>514000</v>
      </c>
      <c r="J349" s="9">
        <v>297597</v>
      </c>
    </row>
    <row r="350" spans="1:10" s="1" customFormat="1" ht="30">
      <c r="A350" s="7" t="s">
        <v>78</v>
      </c>
      <c r="B350" s="46" t="s">
        <v>8</v>
      </c>
      <c r="C350" s="47"/>
      <c r="D350" s="7" t="s">
        <v>234</v>
      </c>
      <c r="E350" s="7" t="s">
        <v>235</v>
      </c>
      <c r="F350" s="7" t="s">
        <v>140</v>
      </c>
      <c r="G350" s="7" t="s">
        <v>141</v>
      </c>
      <c r="H350" s="9">
        <v>2656100</v>
      </c>
      <c r="I350" s="9">
        <v>3306100</v>
      </c>
      <c r="J350" s="9">
        <v>2660785.67</v>
      </c>
    </row>
    <row r="351" spans="1:10" s="1" customFormat="1" ht="15">
      <c r="A351" s="39" t="s">
        <v>388</v>
      </c>
      <c r="B351" s="40"/>
      <c r="C351" s="40"/>
      <c r="D351" s="40"/>
      <c r="E351" s="40"/>
      <c r="F351" s="40"/>
      <c r="G351" s="41"/>
      <c r="H351" s="9">
        <f>SUM(H347:H350)</f>
        <v>5417100</v>
      </c>
      <c r="I351" s="9">
        <f>SUM(I347:I350)</f>
        <v>6067100</v>
      </c>
      <c r="J351" s="9">
        <f>SUM(J347:J350)</f>
        <v>3836515.67</v>
      </c>
    </row>
    <row r="352" spans="1:10" s="1" customFormat="1" ht="30">
      <c r="A352" s="7" t="s">
        <v>78</v>
      </c>
      <c r="B352" s="46" t="s">
        <v>8</v>
      </c>
      <c r="C352" s="47"/>
      <c r="D352" s="7" t="s">
        <v>236</v>
      </c>
      <c r="E352" s="7" t="s">
        <v>237</v>
      </c>
      <c r="F352" s="7">
        <v>710101</v>
      </c>
      <c r="G352" s="7" t="s">
        <v>141</v>
      </c>
      <c r="H352" s="9">
        <v>2553000</v>
      </c>
      <c r="I352" s="9">
        <v>0</v>
      </c>
      <c r="J352" s="9">
        <v>0</v>
      </c>
    </row>
    <row r="353" spans="1:10" s="1" customFormat="1" ht="45">
      <c r="A353" s="7" t="s">
        <v>78</v>
      </c>
      <c r="B353" s="46" t="s">
        <v>8</v>
      </c>
      <c r="C353" s="47"/>
      <c r="D353" s="7" t="s">
        <v>236</v>
      </c>
      <c r="E353" s="7" t="s">
        <v>237</v>
      </c>
      <c r="F353" s="7" t="s">
        <v>144</v>
      </c>
      <c r="G353" s="7" t="s">
        <v>145</v>
      </c>
      <c r="H353" s="9">
        <v>363000</v>
      </c>
      <c r="I353" s="9">
        <v>370000</v>
      </c>
      <c r="J353" s="9">
        <v>319794.62</v>
      </c>
    </row>
    <row r="354" spans="1:10" s="1" customFormat="1" ht="30">
      <c r="A354" s="7" t="s">
        <v>78</v>
      </c>
      <c r="B354" s="46" t="s">
        <v>8</v>
      </c>
      <c r="C354" s="47"/>
      <c r="D354" s="7" t="s">
        <v>236</v>
      </c>
      <c r="E354" s="7" t="s">
        <v>237</v>
      </c>
      <c r="F354" s="7" t="s">
        <v>146</v>
      </c>
      <c r="G354" s="7" t="s">
        <v>147</v>
      </c>
      <c r="H354" s="9">
        <v>298000</v>
      </c>
      <c r="I354" s="9">
        <v>68000</v>
      </c>
      <c r="J354" s="9">
        <v>10000</v>
      </c>
    </row>
    <row r="355" spans="1:10" s="1" customFormat="1" ht="30">
      <c r="A355" s="7" t="s">
        <v>78</v>
      </c>
      <c r="B355" s="46" t="s">
        <v>8</v>
      </c>
      <c r="C355" s="47"/>
      <c r="D355" s="7" t="s">
        <v>236</v>
      </c>
      <c r="E355" s="7" t="s">
        <v>237</v>
      </c>
      <c r="F355" s="7" t="s">
        <v>242</v>
      </c>
      <c r="G355" s="7" t="s">
        <v>243</v>
      </c>
      <c r="H355" s="9">
        <v>1241000</v>
      </c>
      <c r="I355" s="9">
        <v>975000</v>
      </c>
      <c r="J355" s="9">
        <v>955676.65</v>
      </c>
    </row>
    <row r="356" spans="1:10" s="1" customFormat="1" ht="30">
      <c r="A356" s="7" t="s">
        <v>78</v>
      </c>
      <c r="B356" s="46" t="s">
        <v>8</v>
      </c>
      <c r="C356" s="47"/>
      <c r="D356" s="7" t="s">
        <v>244</v>
      </c>
      <c r="E356" s="7" t="s">
        <v>245</v>
      </c>
      <c r="F356" s="7" t="s">
        <v>142</v>
      </c>
      <c r="G356" s="7" t="s">
        <v>143</v>
      </c>
      <c r="H356" s="9">
        <v>70000</v>
      </c>
      <c r="I356" s="9">
        <v>70000</v>
      </c>
      <c r="J356" s="9">
        <v>69356.99</v>
      </c>
    </row>
    <row r="357" spans="1:10" s="1" customFormat="1" ht="45">
      <c r="A357" s="7" t="s">
        <v>78</v>
      </c>
      <c r="B357" s="46" t="s">
        <v>8</v>
      </c>
      <c r="C357" s="47"/>
      <c r="D357" s="7" t="s">
        <v>244</v>
      </c>
      <c r="E357" s="7" t="s">
        <v>245</v>
      </c>
      <c r="F357" s="7" t="s">
        <v>144</v>
      </c>
      <c r="G357" s="7" t="s">
        <v>145</v>
      </c>
      <c r="H357" s="9">
        <v>22000</v>
      </c>
      <c r="I357" s="9">
        <v>22000</v>
      </c>
      <c r="J357" s="9">
        <v>20528.43</v>
      </c>
    </row>
    <row r="358" spans="1:10" s="1" customFormat="1" ht="30">
      <c r="A358" s="7" t="s">
        <v>78</v>
      </c>
      <c r="B358" s="46" t="s">
        <v>8</v>
      </c>
      <c r="C358" s="47"/>
      <c r="D358" s="7" t="s">
        <v>244</v>
      </c>
      <c r="E358" s="7" t="s">
        <v>245</v>
      </c>
      <c r="F358" s="7" t="s">
        <v>146</v>
      </c>
      <c r="G358" s="7" t="s">
        <v>147</v>
      </c>
      <c r="H358" s="9">
        <v>75000</v>
      </c>
      <c r="I358" s="9">
        <v>75000</v>
      </c>
      <c r="J358" s="9">
        <v>50548.32</v>
      </c>
    </row>
    <row r="359" spans="1:10" s="1" customFormat="1" ht="30">
      <c r="A359" s="7" t="s">
        <v>78</v>
      </c>
      <c r="B359" s="46" t="s">
        <v>8</v>
      </c>
      <c r="C359" s="47"/>
      <c r="D359" s="7" t="s">
        <v>244</v>
      </c>
      <c r="E359" s="7" t="s">
        <v>245</v>
      </c>
      <c r="F359" s="7" t="s">
        <v>242</v>
      </c>
      <c r="G359" s="7" t="s">
        <v>243</v>
      </c>
      <c r="H359" s="9">
        <v>1042000</v>
      </c>
      <c r="I359" s="9">
        <v>780000</v>
      </c>
      <c r="J359" s="9">
        <v>754034.66</v>
      </c>
    </row>
    <row r="360" spans="1:10" s="1" customFormat="1" ht="45">
      <c r="A360" s="7" t="s">
        <v>78</v>
      </c>
      <c r="B360" s="46" t="s">
        <v>8</v>
      </c>
      <c r="C360" s="47"/>
      <c r="D360" s="7" t="s">
        <v>246</v>
      </c>
      <c r="E360" s="7" t="s">
        <v>247</v>
      </c>
      <c r="F360" s="7" t="s">
        <v>326</v>
      </c>
      <c r="G360" s="7" t="s">
        <v>262</v>
      </c>
      <c r="H360" s="9">
        <v>0</v>
      </c>
      <c r="I360" s="9">
        <v>3234000</v>
      </c>
      <c r="J360" s="9">
        <v>637.39</v>
      </c>
    </row>
    <row r="361" spans="1:10" s="1" customFormat="1" ht="45">
      <c r="A361" s="7" t="s">
        <v>78</v>
      </c>
      <c r="B361" s="46" t="s">
        <v>8</v>
      </c>
      <c r="C361" s="47"/>
      <c r="D361" s="7" t="s">
        <v>246</v>
      </c>
      <c r="E361" s="7" t="s">
        <v>247</v>
      </c>
      <c r="F361" s="7">
        <v>580102</v>
      </c>
      <c r="G361" s="7" t="s">
        <v>263</v>
      </c>
      <c r="H361" s="9">
        <v>0</v>
      </c>
      <c r="I361" s="9">
        <v>149000</v>
      </c>
      <c r="J361" s="9">
        <v>0</v>
      </c>
    </row>
    <row r="362" spans="1:10" s="1" customFormat="1" ht="45">
      <c r="A362" s="7" t="s">
        <v>78</v>
      </c>
      <c r="B362" s="46" t="s">
        <v>8</v>
      </c>
      <c r="C362" s="47"/>
      <c r="D362" s="7" t="s">
        <v>246</v>
      </c>
      <c r="E362" s="7" t="s">
        <v>247</v>
      </c>
      <c r="F362" s="7" t="s">
        <v>320</v>
      </c>
      <c r="G362" s="7" t="s">
        <v>262</v>
      </c>
      <c r="H362" s="9">
        <v>0</v>
      </c>
      <c r="I362" s="9">
        <v>30580</v>
      </c>
      <c r="J362" s="9">
        <v>8198.98</v>
      </c>
    </row>
    <row r="363" spans="1:10" s="1" customFormat="1" ht="45">
      <c r="A363" s="7" t="s">
        <v>78</v>
      </c>
      <c r="B363" s="46" t="s">
        <v>8</v>
      </c>
      <c r="C363" s="47"/>
      <c r="D363" s="7" t="s">
        <v>246</v>
      </c>
      <c r="E363" s="7" t="s">
        <v>247</v>
      </c>
      <c r="F363" s="7" t="s">
        <v>321</v>
      </c>
      <c r="G363" s="7" t="s">
        <v>263</v>
      </c>
      <c r="H363" s="9">
        <v>0</v>
      </c>
      <c r="I363" s="9">
        <v>152540</v>
      </c>
      <c r="J363" s="9">
        <v>42223.57</v>
      </c>
    </row>
    <row r="364" spans="1:10" s="1" customFormat="1" ht="45">
      <c r="A364" s="7" t="s">
        <v>78</v>
      </c>
      <c r="B364" s="46" t="s">
        <v>8</v>
      </c>
      <c r="C364" s="47"/>
      <c r="D364" s="7" t="s">
        <v>246</v>
      </c>
      <c r="E364" s="7" t="s">
        <v>247</v>
      </c>
      <c r="F364" s="7" t="s">
        <v>142</v>
      </c>
      <c r="G364" s="7" t="s">
        <v>143</v>
      </c>
      <c r="H364" s="9">
        <v>0</v>
      </c>
      <c r="I364" s="9">
        <v>59000</v>
      </c>
      <c r="J364" s="9">
        <v>58560.26</v>
      </c>
    </row>
    <row r="365" spans="1:10" s="1" customFormat="1" ht="45">
      <c r="A365" s="7" t="s">
        <v>78</v>
      </c>
      <c r="B365" s="46" t="s">
        <v>8</v>
      </c>
      <c r="C365" s="47"/>
      <c r="D365" s="7" t="s">
        <v>246</v>
      </c>
      <c r="E365" s="7" t="s">
        <v>247</v>
      </c>
      <c r="F365" s="7" t="s">
        <v>144</v>
      </c>
      <c r="G365" s="7" t="s">
        <v>145</v>
      </c>
      <c r="H365" s="9">
        <v>31000</v>
      </c>
      <c r="I365" s="9">
        <v>42000</v>
      </c>
      <c r="J365" s="9">
        <v>41729</v>
      </c>
    </row>
    <row r="366" spans="1:10" s="1" customFormat="1" ht="15">
      <c r="A366" s="39" t="s">
        <v>389</v>
      </c>
      <c r="B366" s="40"/>
      <c r="C366" s="40"/>
      <c r="D366" s="40"/>
      <c r="E366" s="40"/>
      <c r="F366" s="40"/>
      <c r="G366" s="41"/>
      <c r="H366" s="9">
        <f>SUM(H352:H365)</f>
        <v>5695000</v>
      </c>
      <c r="I366" s="9">
        <f>SUM(I352:I365)</f>
        <v>6027120</v>
      </c>
      <c r="J366" s="9">
        <f>SUM(J352:J365)</f>
        <v>2331288.8699999996</v>
      </c>
    </row>
    <row r="367" spans="1:10" s="1" customFormat="1" ht="45">
      <c r="A367" s="16" t="s">
        <v>78</v>
      </c>
      <c r="B367" s="64" t="s">
        <v>8</v>
      </c>
      <c r="C367" s="65"/>
      <c r="D367" s="16" t="s">
        <v>327</v>
      </c>
      <c r="E367" s="16" t="s">
        <v>328</v>
      </c>
      <c r="F367" s="16" t="s">
        <v>140</v>
      </c>
      <c r="G367" s="16" t="s">
        <v>141</v>
      </c>
      <c r="H367" s="15">
        <v>577000</v>
      </c>
      <c r="I367" s="15">
        <v>512000</v>
      </c>
      <c r="J367" s="15">
        <v>156114</v>
      </c>
    </row>
    <row r="368" spans="1:10" s="1" customFormat="1" ht="15">
      <c r="A368" s="39" t="s">
        <v>390</v>
      </c>
      <c r="B368" s="40"/>
      <c r="C368" s="40"/>
      <c r="D368" s="40"/>
      <c r="E368" s="40"/>
      <c r="F368" s="40"/>
      <c r="G368" s="41"/>
      <c r="H368" s="9">
        <f>SUM(H367)</f>
        <v>577000</v>
      </c>
      <c r="I368" s="9">
        <f>SUM(I367)</f>
        <v>512000</v>
      </c>
      <c r="J368" s="9">
        <f>SUM(J367)</f>
        <v>156114</v>
      </c>
    </row>
    <row r="369" spans="1:10" s="1" customFormat="1" ht="30">
      <c r="A369" s="7" t="s">
        <v>78</v>
      </c>
      <c r="B369" s="46" t="s">
        <v>8</v>
      </c>
      <c r="C369" s="47"/>
      <c r="D369" s="7">
        <v>740300</v>
      </c>
      <c r="E369" s="7" t="s">
        <v>350</v>
      </c>
      <c r="F369" s="7">
        <v>710300</v>
      </c>
      <c r="G369" s="7" t="s">
        <v>147</v>
      </c>
      <c r="H369" s="9">
        <v>15000</v>
      </c>
      <c r="I369" s="9">
        <v>15000</v>
      </c>
      <c r="J369" s="9">
        <v>0</v>
      </c>
    </row>
    <row r="370" spans="1:10" s="1" customFormat="1" ht="30">
      <c r="A370" s="7" t="s">
        <v>78</v>
      </c>
      <c r="B370" s="46" t="s">
        <v>8</v>
      </c>
      <c r="C370" s="47"/>
      <c r="D370" s="7" t="s">
        <v>248</v>
      </c>
      <c r="E370" s="7" t="s">
        <v>249</v>
      </c>
      <c r="F370" s="7">
        <v>710300</v>
      </c>
      <c r="G370" s="7" t="s">
        <v>147</v>
      </c>
      <c r="H370" s="9">
        <v>150000</v>
      </c>
      <c r="I370" s="9">
        <v>17530</v>
      </c>
      <c r="J370" s="9">
        <v>0</v>
      </c>
    </row>
    <row r="371" spans="1:10" s="1" customFormat="1" ht="15">
      <c r="A371" s="39" t="s">
        <v>391</v>
      </c>
      <c r="B371" s="40"/>
      <c r="C371" s="40"/>
      <c r="D371" s="40"/>
      <c r="E371" s="40"/>
      <c r="F371" s="40"/>
      <c r="G371" s="41"/>
      <c r="H371" s="9">
        <f>SUM(H369:H370)</f>
        <v>165000</v>
      </c>
      <c r="I371" s="9">
        <f>SUM(I369:I370)</f>
        <v>32530</v>
      </c>
      <c r="J371" s="9">
        <f>SUM(J369:J370)</f>
        <v>0</v>
      </c>
    </row>
    <row r="372" spans="1:10" s="1" customFormat="1" ht="45">
      <c r="A372" s="7" t="s">
        <v>78</v>
      </c>
      <c r="B372" s="46" t="s">
        <v>8</v>
      </c>
      <c r="C372" s="47"/>
      <c r="D372" s="7" t="s">
        <v>252</v>
      </c>
      <c r="E372" s="7" t="s">
        <v>253</v>
      </c>
      <c r="F372" s="7" t="s">
        <v>156</v>
      </c>
      <c r="G372" s="7" t="s">
        <v>157</v>
      </c>
      <c r="H372" s="9">
        <v>295000</v>
      </c>
      <c r="I372" s="9">
        <v>295000</v>
      </c>
      <c r="J372" s="9">
        <v>257792</v>
      </c>
    </row>
    <row r="373" spans="1:10" s="1" customFormat="1" ht="15">
      <c r="A373" s="39" t="s">
        <v>392</v>
      </c>
      <c r="B373" s="40"/>
      <c r="C373" s="40"/>
      <c r="D373" s="40"/>
      <c r="E373" s="40"/>
      <c r="F373" s="40"/>
      <c r="G373" s="41"/>
      <c r="H373" s="9">
        <f>SUM(H372)</f>
        <v>295000</v>
      </c>
      <c r="I373" s="9">
        <f>SUM(I372)</f>
        <v>295000</v>
      </c>
      <c r="J373" s="9">
        <f>SUM(J372)</f>
        <v>257792</v>
      </c>
    </row>
    <row r="374" spans="1:10" s="1" customFormat="1" ht="15">
      <c r="A374" s="7" t="s">
        <v>78</v>
      </c>
      <c r="B374" s="46" t="s">
        <v>8</v>
      </c>
      <c r="C374" s="47"/>
      <c r="D374" s="7" t="s">
        <v>254</v>
      </c>
      <c r="E374" s="7" t="s">
        <v>255</v>
      </c>
      <c r="F374" s="7" t="s">
        <v>326</v>
      </c>
      <c r="G374" s="7" t="s">
        <v>262</v>
      </c>
      <c r="H374" s="9">
        <v>9247000</v>
      </c>
      <c r="I374" s="9">
        <v>8647000</v>
      </c>
      <c r="J374" s="9">
        <v>5729.85</v>
      </c>
    </row>
    <row r="375" spans="1:10" s="1" customFormat="1" ht="30">
      <c r="A375" s="7" t="s">
        <v>78</v>
      </c>
      <c r="B375" s="46" t="s">
        <v>8</v>
      </c>
      <c r="C375" s="47"/>
      <c r="D375" s="7" t="s">
        <v>254</v>
      </c>
      <c r="E375" s="7" t="s">
        <v>255</v>
      </c>
      <c r="F375" s="7" t="s">
        <v>329</v>
      </c>
      <c r="G375" s="7" t="s">
        <v>263</v>
      </c>
      <c r="H375" s="9">
        <v>52398000</v>
      </c>
      <c r="I375" s="9">
        <v>52398000</v>
      </c>
      <c r="J375" s="9">
        <v>32469.15</v>
      </c>
    </row>
    <row r="376" spans="1:10" s="1" customFormat="1" ht="15">
      <c r="A376" s="7" t="s">
        <v>78</v>
      </c>
      <c r="B376" s="46" t="s">
        <v>8</v>
      </c>
      <c r="C376" s="47"/>
      <c r="D376" s="7" t="s">
        <v>254</v>
      </c>
      <c r="E376" s="7" t="s">
        <v>255</v>
      </c>
      <c r="F376" s="7" t="s">
        <v>330</v>
      </c>
      <c r="G376" s="7" t="s">
        <v>323</v>
      </c>
      <c r="H376" s="9">
        <v>267000</v>
      </c>
      <c r="I376" s="9">
        <v>267000</v>
      </c>
      <c r="J376" s="9">
        <v>13159.63</v>
      </c>
    </row>
    <row r="377" spans="1:10" s="1" customFormat="1" ht="15">
      <c r="A377" s="7" t="s">
        <v>78</v>
      </c>
      <c r="B377" s="46" t="s">
        <v>8</v>
      </c>
      <c r="C377" s="47"/>
      <c r="D377" s="7" t="s">
        <v>254</v>
      </c>
      <c r="E377" s="7" t="s">
        <v>255</v>
      </c>
      <c r="F377" s="7" t="s">
        <v>140</v>
      </c>
      <c r="G377" s="7" t="s">
        <v>141</v>
      </c>
      <c r="H377" s="9">
        <v>73194000</v>
      </c>
      <c r="I377" s="9">
        <v>71744000</v>
      </c>
      <c r="J377" s="9">
        <v>730823.19</v>
      </c>
    </row>
    <row r="378" spans="1:11" s="1" customFormat="1" ht="15">
      <c r="A378" s="7" t="s">
        <v>78</v>
      </c>
      <c r="B378" s="46" t="s">
        <v>8</v>
      </c>
      <c r="C378" s="47"/>
      <c r="D378" s="7" t="s">
        <v>254</v>
      </c>
      <c r="E378" s="7" t="s">
        <v>255</v>
      </c>
      <c r="F378" s="7" t="s">
        <v>146</v>
      </c>
      <c r="G378" s="7" t="s">
        <v>147</v>
      </c>
      <c r="H378" s="9">
        <v>3000</v>
      </c>
      <c r="I378" s="9">
        <v>3000</v>
      </c>
      <c r="J378" s="9">
        <v>2997.99</v>
      </c>
      <c r="K378" s="2"/>
    </row>
    <row r="379" spans="1:10" s="1" customFormat="1" ht="15">
      <c r="A379" s="7" t="s">
        <v>78</v>
      </c>
      <c r="B379" s="46" t="s">
        <v>8</v>
      </c>
      <c r="C379" s="47"/>
      <c r="D379" s="7" t="s">
        <v>256</v>
      </c>
      <c r="E379" s="7" t="s">
        <v>257</v>
      </c>
      <c r="F379" s="7" t="s">
        <v>162</v>
      </c>
      <c r="G379" s="7" t="s">
        <v>163</v>
      </c>
      <c r="H379" s="9">
        <v>6099500</v>
      </c>
      <c r="I379" s="9">
        <v>9265920</v>
      </c>
      <c r="J379" s="9">
        <v>4895398.81</v>
      </c>
    </row>
    <row r="380" spans="1:11" s="1" customFormat="1" ht="75">
      <c r="A380" s="7" t="s">
        <v>78</v>
      </c>
      <c r="B380" s="46" t="s">
        <v>8</v>
      </c>
      <c r="C380" s="47"/>
      <c r="D380" s="7" t="s">
        <v>256</v>
      </c>
      <c r="E380" s="7" t="s">
        <v>257</v>
      </c>
      <c r="F380" s="7" t="s">
        <v>150</v>
      </c>
      <c r="G380" s="7" t="s">
        <v>151</v>
      </c>
      <c r="H380" s="9">
        <v>0</v>
      </c>
      <c r="I380" s="9">
        <v>-1589240</v>
      </c>
      <c r="J380" s="9">
        <v>-1589242</v>
      </c>
      <c r="K380" s="2"/>
    </row>
    <row r="381" spans="1:10" s="1" customFormat="1" ht="15">
      <c r="A381" s="39" t="s">
        <v>394</v>
      </c>
      <c r="B381" s="40"/>
      <c r="C381" s="40"/>
      <c r="D381" s="40"/>
      <c r="E381" s="40"/>
      <c r="F381" s="40"/>
      <c r="G381" s="41"/>
      <c r="H381" s="9">
        <f>SUM(H374:H380)</f>
        <v>141208500</v>
      </c>
      <c r="I381" s="9">
        <f>SUM(I374:I380)</f>
        <v>140735680</v>
      </c>
      <c r="J381" s="9">
        <f>SUM(J374:J380)</f>
        <v>4091336.619999999</v>
      </c>
    </row>
    <row r="382" spans="1:10" s="1" customFormat="1" ht="45">
      <c r="A382" s="7" t="s">
        <v>78</v>
      </c>
      <c r="B382" s="46" t="s">
        <v>8</v>
      </c>
      <c r="C382" s="47"/>
      <c r="D382" s="7" t="s">
        <v>258</v>
      </c>
      <c r="E382" s="7" t="s">
        <v>259</v>
      </c>
      <c r="F382" s="7" t="s">
        <v>156</v>
      </c>
      <c r="G382" s="7" t="s">
        <v>157</v>
      </c>
      <c r="H382" s="9">
        <v>815000</v>
      </c>
      <c r="I382" s="9">
        <v>815000</v>
      </c>
      <c r="J382" s="9">
        <v>322670.45</v>
      </c>
    </row>
    <row r="383" spans="1:10" s="1" customFormat="1" ht="15">
      <c r="A383" s="39" t="s">
        <v>395</v>
      </c>
      <c r="B383" s="40"/>
      <c r="C383" s="40"/>
      <c r="D383" s="40"/>
      <c r="E383" s="40"/>
      <c r="F383" s="40"/>
      <c r="G383" s="41"/>
      <c r="H383" s="9">
        <f>SUM(H382)</f>
        <v>815000</v>
      </c>
      <c r="I383" s="9">
        <f>SUM(I382)</f>
        <v>815000</v>
      </c>
      <c r="J383" s="9">
        <f>SUM(J382)</f>
        <v>322670.45</v>
      </c>
    </row>
    <row r="384" spans="1:10" s="1" customFormat="1" ht="15">
      <c r="A384" s="43" t="s">
        <v>379</v>
      </c>
      <c r="B384" s="44"/>
      <c r="C384" s="44"/>
      <c r="D384" s="44"/>
      <c r="E384" s="44"/>
      <c r="F384" s="44"/>
      <c r="G384" s="45"/>
      <c r="H384" s="20">
        <f>H323+H330+H332+H336+H344+H346+H351+H366+H368+H371+H373+H381+H383</f>
        <v>182119600</v>
      </c>
      <c r="I384" s="20">
        <f>I323+I330+I332+I336+I344+I346+I351+I366+I368+I371+I373+I381+I383</f>
        <v>183621600</v>
      </c>
      <c r="J384" s="20">
        <f>J323+J330+J332+J336+J344+J346+J351+J366+J368+J371+J373+J381+J383</f>
        <v>23254962.529999997</v>
      </c>
    </row>
    <row r="385" spans="1:10" s="1" customFormat="1" ht="15">
      <c r="A385" s="53" t="s">
        <v>339</v>
      </c>
      <c r="B385" s="54"/>
      <c r="C385" s="54"/>
      <c r="D385" s="54"/>
      <c r="E385" s="54"/>
      <c r="F385" s="54"/>
      <c r="G385" s="55"/>
      <c r="H385" s="10">
        <f>H318+H384</f>
        <v>517165200</v>
      </c>
      <c r="I385" s="10">
        <f>I318+I384</f>
        <v>554494900</v>
      </c>
      <c r="J385" s="10">
        <f>J318+J384</f>
        <v>372963621</v>
      </c>
    </row>
    <row r="386" spans="1:10" s="1" customFormat="1" ht="15">
      <c r="A386" s="66" t="s">
        <v>396</v>
      </c>
      <c r="B386" s="66"/>
      <c r="C386" s="66"/>
      <c r="D386" s="66"/>
      <c r="E386" s="66"/>
      <c r="F386" s="66"/>
      <c r="G386" s="66"/>
      <c r="H386" s="28">
        <f>H45-H385</f>
        <v>-37167200</v>
      </c>
      <c r="I386" s="28">
        <f>I45-I385</f>
        <v>-37167200</v>
      </c>
      <c r="J386" s="28">
        <f>J45-J385</f>
        <v>29894058.73000002</v>
      </c>
    </row>
    <row r="387" spans="1:10" s="1" customFormat="1" ht="15">
      <c r="A387" s="35" t="s">
        <v>380</v>
      </c>
      <c r="B387" s="36"/>
      <c r="C387" s="36"/>
      <c r="D387" s="36"/>
      <c r="E387" s="36"/>
      <c r="F387" s="36"/>
      <c r="G387" s="37"/>
      <c r="H387" s="29">
        <f>H31-H318</f>
        <v>0</v>
      </c>
      <c r="I387" s="29">
        <f>I31-I318</f>
        <v>0</v>
      </c>
      <c r="J387" s="29">
        <f>J31-J318</f>
        <v>22528012.48000002</v>
      </c>
    </row>
    <row r="388" spans="1:10" s="1" customFormat="1" ht="15">
      <c r="A388" s="35" t="s">
        <v>379</v>
      </c>
      <c r="B388" s="36"/>
      <c r="C388" s="36"/>
      <c r="D388" s="36"/>
      <c r="E388" s="36"/>
      <c r="F388" s="36"/>
      <c r="G388" s="37"/>
      <c r="H388" s="29">
        <f>H44-H384</f>
        <v>-37167200</v>
      </c>
      <c r="I388" s="29">
        <f>I44-I384</f>
        <v>-37167200</v>
      </c>
      <c r="J388" s="29">
        <v>7366047</v>
      </c>
    </row>
    <row r="389" spans="1:10" ht="15">
      <c r="A389" s="4"/>
      <c r="B389" s="4"/>
      <c r="C389" s="4"/>
      <c r="D389" s="4"/>
      <c r="E389" s="4"/>
      <c r="F389" s="4"/>
      <c r="G389" s="4"/>
      <c r="H389" s="4"/>
      <c r="I389" s="4"/>
      <c r="J389" s="4"/>
    </row>
    <row r="390" spans="1:10" ht="15">
      <c r="A390" s="38" t="s">
        <v>359</v>
      </c>
      <c r="B390" s="38"/>
      <c r="C390" s="38"/>
      <c r="D390" s="38"/>
      <c r="E390" s="38"/>
      <c r="F390" s="4"/>
      <c r="G390" s="4"/>
      <c r="H390" s="38" t="s">
        <v>361</v>
      </c>
      <c r="I390" s="38"/>
      <c r="J390" s="38"/>
    </row>
    <row r="391" spans="1:10" ht="15">
      <c r="A391" s="38" t="s">
        <v>360</v>
      </c>
      <c r="B391" s="38"/>
      <c r="C391" s="38"/>
      <c r="D391" s="38"/>
      <c r="E391" s="38"/>
      <c r="F391" s="4"/>
      <c r="G391" s="4"/>
      <c r="H391" s="38" t="s">
        <v>362</v>
      </c>
      <c r="I391" s="38"/>
      <c r="J391" s="38"/>
    </row>
    <row r="392" spans="1:10" ht="15">
      <c r="A392" s="4"/>
      <c r="B392" s="4"/>
      <c r="C392" s="4"/>
      <c r="D392" s="4"/>
      <c r="E392" s="4"/>
      <c r="F392" s="4"/>
      <c r="G392" s="4"/>
      <c r="H392" s="38" t="s">
        <v>363</v>
      </c>
      <c r="I392" s="38"/>
      <c r="J392" s="38"/>
    </row>
    <row r="393" spans="1:7" ht="15">
      <c r="A393" s="4"/>
      <c r="B393" s="4"/>
      <c r="C393" s="4"/>
      <c r="D393" s="4"/>
      <c r="E393" s="4"/>
      <c r="F393" s="4"/>
      <c r="G393" s="4"/>
    </row>
    <row r="394" spans="1:7" ht="15">
      <c r="A394" s="4"/>
      <c r="B394" s="4"/>
      <c r="C394" s="4"/>
      <c r="D394" s="4"/>
      <c r="E394" s="4"/>
      <c r="F394" s="4"/>
      <c r="G394" s="4"/>
    </row>
  </sheetData>
  <sheetProtection/>
  <mergeCells count="392">
    <mergeCell ref="B374:C374"/>
    <mergeCell ref="B375:C375"/>
    <mergeCell ref="B305:C305"/>
    <mergeCell ref="B306:C306"/>
    <mergeCell ref="B307:C307"/>
    <mergeCell ref="B308:C308"/>
    <mergeCell ref="B309:C309"/>
    <mergeCell ref="B310:C310"/>
    <mergeCell ref="H392:J392"/>
    <mergeCell ref="B382:C382"/>
    <mergeCell ref="A385:G385"/>
    <mergeCell ref="A386:G386"/>
    <mergeCell ref="A390:E390"/>
    <mergeCell ref="A391:E391"/>
    <mergeCell ref="B376:C376"/>
    <mergeCell ref="B377:C377"/>
    <mergeCell ref="B378:C378"/>
    <mergeCell ref="B379:C379"/>
    <mergeCell ref="B380:C380"/>
    <mergeCell ref="B316:C316"/>
    <mergeCell ref="A318:G318"/>
    <mergeCell ref="A323:G323"/>
    <mergeCell ref="A330:G330"/>
    <mergeCell ref="A332:G332"/>
    <mergeCell ref="B372:C372"/>
    <mergeCell ref="B290:C290"/>
    <mergeCell ref="B291:C291"/>
    <mergeCell ref="B292:C292"/>
    <mergeCell ref="B280:C280"/>
    <mergeCell ref="B370:C370"/>
    <mergeCell ref="B281:C281"/>
    <mergeCell ref="B283:C283"/>
    <mergeCell ref="B284:C284"/>
    <mergeCell ref="B285:C285"/>
    <mergeCell ref="B299:C299"/>
    <mergeCell ref="B300:C300"/>
    <mergeCell ref="B301:C301"/>
    <mergeCell ref="B302:C302"/>
    <mergeCell ref="B303:C303"/>
    <mergeCell ref="B304:C304"/>
    <mergeCell ref="B293:C293"/>
    <mergeCell ref="B294:C294"/>
    <mergeCell ref="B295:C295"/>
    <mergeCell ref="B296:C296"/>
    <mergeCell ref="B297:C297"/>
    <mergeCell ref="B298:C298"/>
    <mergeCell ref="B311:C311"/>
    <mergeCell ref="B312:C312"/>
    <mergeCell ref="B364:C364"/>
    <mergeCell ref="B365:C365"/>
    <mergeCell ref="B367:C367"/>
    <mergeCell ref="B369:C369"/>
    <mergeCell ref="B275:C275"/>
    <mergeCell ref="B276:C276"/>
    <mergeCell ref="B360:C360"/>
    <mergeCell ref="B361:C361"/>
    <mergeCell ref="B362:C362"/>
    <mergeCell ref="B363:C363"/>
    <mergeCell ref="B286:C286"/>
    <mergeCell ref="B288:C288"/>
    <mergeCell ref="B313:C313"/>
    <mergeCell ref="B314:C314"/>
    <mergeCell ref="A336:G336"/>
    <mergeCell ref="A344:G344"/>
    <mergeCell ref="A346:G346"/>
    <mergeCell ref="A351:G351"/>
    <mergeCell ref="A366:G366"/>
    <mergeCell ref="A368:G368"/>
    <mergeCell ref="B356:C356"/>
    <mergeCell ref="B357:C357"/>
    <mergeCell ref="B358:C358"/>
    <mergeCell ref="B359:C359"/>
    <mergeCell ref="B249:C249"/>
    <mergeCell ref="B250:C250"/>
    <mergeCell ref="B243:C243"/>
    <mergeCell ref="B244:C244"/>
    <mergeCell ref="B245:C245"/>
    <mergeCell ref="B246:C246"/>
    <mergeCell ref="B247:C247"/>
    <mergeCell ref="B248:C248"/>
    <mergeCell ref="B257:C257"/>
    <mergeCell ref="B259:C259"/>
    <mergeCell ref="B260:C260"/>
    <mergeCell ref="B261:C261"/>
    <mergeCell ref="B262:C262"/>
    <mergeCell ref="B251:C251"/>
    <mergeCell ref="B252:C252"/>
    <mergeCell ref="B253:C253"/>
    <mergeCell ref="B254:C254"/>
    <mergeCell ref="B255:C255"/>
    <mergeCell ref="B256:C256"/>
    <mergeCell ref="B355:C355"/>
    <mergeCell ref="B220:C220"/>
    <mergeCell ref="B221:C221"/>
    <mergeCell ref="B222:C222"/>
    <mergeCell ref="B223:C223"/>
    <mergeCell ref="B224:C224"/>
    <mergeCell ref="B237:C237"/>
    <mergeCell ref="B238:C238"/>
    <mergeCell ref="B239:C239"/>
    <mergeCell ref="B240:C240"/>
    <mergeCell ref="B241:C241"/>
    <mergeCell ref="B242:C242"/>
    <mergeCell ref="B231:C231"/>
    <mergeCell ref="B232:C232"/>
    <mergeCell ref="B233:C233"/>
    <mergeCell ref="B234:C234"/>
    <mergeCell ref="B235:C235"/>
    <mergeCell ref="B236:C236"/>
    <mergeCell ref="B269:C269"/>
    <mergeCell ref="B270:C270"/>
    <mergeCell ref="B271:C271"/>
    <mergeCell ref="B272:C272"/>
    <mergeCell ref="B273:C273"/>
    <mergeCell ref="B274:C274"/>
    <mergeCell ref="B352:C352"/>
    <mergeCell ref="B353:C353"/>
    <mergeCell ref="B354:C354"/>
    <mergeCell ref="B211:C211"/>
    <mergeCell ref="B212:C212"/>
    <mergeCell ref="B213:C213"/>
    <mergeCell ref="B214:C214"/>
    <mergeCell ref="B215:C215"/>
    <mergeCell ref="B216:C216"/>
    <mergeCell ref="B225:C225"/>
    <mergeCell ref="B226:C226"/>
    <mergeCell ref="B227:C227"/>
    <mergeCell ref="B228:C228"/>
    <mergeCell ref="B229:C229"/>
    <mergeCell ref="B230:C230"/>
    <mergeCell ref="B263:C263"/>
    <mergeCell ref="B264:C264"/>
    <mergeCell ref="B265:C265"/>
    <mergeCell ref="B266:C266"/>
    <mergeCell ref="B267:C267"/>
    <mergeCell ref="B268:C268"/>
    <mergeCell ref="B277:C277"/>
    <mergeCell ref="B278:C278"/>
    <mergeCell ref="B348:C348"/>
    <mergeCell ref="B178:C178"/>
    <mergeCell ref="B349:C349"/>
    <mergeCell ref="B179:C179"/>
    <mergeCell ref="B180:C180"/>
    <mergeCell ref="B193:C193"/>
    <mergeCell ref="B194:C194"/>
    <mergeCell ref="B195:C195"/>
    <mergeCell ref="B196:C196"/>
    <mergeCell ref="B197:C197"/>
    <mergeCell ref="B198:C198"/>
    <mergeCell ref="B187:C187"/>
    <mergeCell ref="B188:C188"/>
    <mergeCell ref="B189:C189"/>
    <mergeCell ref="B190:C190"/>
    <mergeCell ref="B191:C191"/>
    <mergeCell ref="B192:C192"/>
    <mergeCell ref="B205:C205"/>
    <mergeCell ref="B206:C206"/>
    <mergeCell ref="B207:C207"/>
    <mergeCell ref="B208:C208"/>
    <mergeCell ref="B209:C209"/>
    <mergeCell ref="B210:C210"/>
    <mergeCell ref="B199:C199"/>
    <mergeCell ref="B258:C258"/>
    <mergeCell ref="B174:C174"/>
    <mergeCell ref="B175:C175"/>
    <mergeCell ref="B176:C176"/>
    <mergeCell ref="B347:C347"/>
    <mergeCell ref="B166:C166"/>
    <mergeCell ref="B167:C167"/>
    <mergeCell ref="B168:C168"/>
    <mergeCell ref="B169:C169"/>
    <mergeCell ref="B170:C170"/>
    <mergeCell ref="B171:C171"/>
    <mergeCell ref="B181:C181"/>
    <mergeCell ref="B182:C182"/>
    <mergeCell ref="B183:C183"/>
    <mergeCell ref="B184:C184"/>
    <mergeCell ref="B185:C185"/>
    <mergeCell ref="B177:C177"/>
    <mergeCell ref="B200:C200"/>
    <mergeCell ref="B201:C201"/>
    <mergeCell ref="B202:C202"/>
    <mergeCell ref="B203:C203"/>
    <mergeCell ref="B204:C204"/>
    <mergeCell ref="B217:C217"/>
    <mergeCell ref="B218:C218"/>
    <mergeCell ref="B219:C219"/>
    <mergeCell ref="B150:C150"/>
    <mergeCell ref="B345:C345"/>
    <mergeCell ref="B152:C152"/>
    <mergeCell ref="B153:C153"/>
    <mergeCell ref="B337:C337"/>
    <mergeCell ref="B338:C338"/>
    <mergeCell ref="B339:C339"/>
    <mergeCell ref="B149:C149"/>
    <mergeCell ref="B340:C340"/>
    <mergeCell ref="B341:C341"/>
    <mergeCell ref="B160:C160"/>
    <mergeCell ref="B161:C161"/>
    <mergeCell ref="B162:C162"/>
    <mergeCell ref="B163:C163"/>
    <mergeCell ref="B164:C164"/>
    <mergeCell ref="B165:C165"/>
    <mergeCell ref="B154:C154"/>
    <mergeCell ref="B155:C155"/>
    <mergeCell ref="B156:C156"/>
    <mergeCell ref="B157:C157"/>
    <mergeCell ref="B158:C158"/>
    <mergeCell ref="B159:C159"/>
    <mergeCell ref="B172:C172"/>
    <mergeCell ref="B173:C173"/>
    <mergeCell ref="B130:C130"/>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08:C108"/>
    <mergeCell ref="B334:C334"/>
    <mergeCell ref="B335:C335"/>
    <mergeCell ref="B121:C121"/>
    <mergeCell ref="B122:C122"/>
    <mergeCell ref="B123:C123"/>
    <mergeCell ref="B124:C124"/>
    <mergeCell ref="B115:C115"/>
    <mergeCell ref="B116:C116"/>
    <mergeCell ref="B117:C117"/>
    <mergeCell ref="B118:C118"/>
    <mergeCell ref="B119:C119"/>
    <mergeCell ref="B333:C333"/>
    <mergeCell ref="B131:C131"/>
    <mergeCell ref="B132:C132"/>
    <mergeCell ref="B133:C133"/>
    <mergeCell ref="B134:C134"/>
    <mergeCell ref="B135:C135"/>
    <mergeCell ref="B136:C136"/>
    <mergeCell ref="B125:C125"/>
    <mergeCell ref="B126:C126"/>
    <mergeCell ref="B127:C127"/>
    <mergeCell ref="B128:C128"/>
    <mergeCell ref="B129:C129"/>
    <mergeCell ref="B86:C86"/>
    <mergeCell ref="B324:C324"/>
    <mergeCell ref="B87:C87"/>
    <mergeCell ref="B97:C97"/>
    <mergeCell ref="B98:C98"/>
    <mergeCell ref="B99:C99"/>
    <mergeCell ref="B100:C100"/>
    <mergeCell ref="B101:C101"/>
    <mergeCell ref="B102:C102"/>
    <mergeCell ref="B90:C90"/>
    <mergeCell ref="B91:C91"/>
    <mergeCell ref="B93:C93"/>
    <mergeCell ref="B94:C94"/>
    <mergeCell ref="B96:C96"/>
    <mergeCell ref="B109:C109"/>
    <mergeCell ref="B110:C110"/>
    <mergeCell ref="B111:C111"/>
    <mergeCell ref="B112:C112"/>
    <mergeCell ref="B113:C113"/>
    <mergeCell ref="B114:C114"/>
    <mergeCell ref="B103:C103"/>
    <mergeCell ref="B104:C104"/>
    <mergeCell ref="B105:C105"/>
    <mergeCell ref="B106:C106"/>
    <mergeCell ref="B80:C80"/>
    <mergeCell ref="B81:C81"/>
    <mergeCell ref="B82:C82"/>
    <mergeCell ref="B319:C319"/>
    <mergeCell ref="B320:C320"/>
    <mergeCell ref="B321:C321"/>
    <mergeCell ref="B74:C74"/>
    <mergeCell ref="B75:C75"/>
    <mergeCell ref="B76:C76"/>
    <mergeCell ref="B77:C77"/>
    <mergeCell ref="B78:C78"/>
    <mergeCell ref="B79:C79"/>
    <mergeCell ref="A84:G84"/>
    <mergeCell ref="A92:G92"/>
    <mergeCell ref="A95:G95"/>
    <mergeCell ref="A107:G107"/>
    <mergeCell ref="A120:G120"/>
    <mergeCell ref="A151:G151"/>
    <mergeCell ref="A186:G186"/>
    <mergeCell ref="A279:G279"/>
    <mergeCell ref="B88:C88"/>
    <mergeCell ref="B89:C89"/>
    <mergeCell ref="B83:C83"/>
    <mergeCell ref="B85:C85"/>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3:C43"/>
    <mergeCell ref="A45:G45"/>
    <mergeCell ref="B46:C46"/>
    <mergeCell ref="B47:C47"/>
    <mergeCell ref="B48:C48"/>
    <mergeCell ref="B49:C49"/>
    <mergeCell ref="B37:C37"/>
    <mergeCell ref="B38:C38"/>
    <mergeCell ref="B39:C39"/>
    <mergeCell ref="B40:C40"/>
    <mergeCell ref="B41:C41"/>
    <mergeCell ref="B42:C42"/>
    <mergeCell ref="A44:G44"/>
    <mergeCell ref="B27:C27"/>
    <mergeCell ref="B28:C28"/>
    <mergeCell ref="B29:C29"/>
    <mergeCell ref="B35:C35"/>
    <mergeCell ref="B36:C36"/>
    <mergeCell ref="B30:C30"/>
    <mergeCell ref="B24:C24"/>
    <mergeCell ref="B25:C25"/>
    <mergeCell ref="B32:C32"/>
    <mergeCell ref="B26:C26"/>
    <mergeCell ref="B33:C33"/>
    <mergeCell ref="B34:C34"/>
    <mergeCell ref="A31:G31"/>
    <mergeCell ref="B18:C18"/>
    <mergeCell ref="B19:C19"/>
    <mergeCell ref="B20:C20"/>
    <mergeCell ref="B21:C21"/>
    <mergeCell ref="B22:C22"/>
    <mergeCell ref="B23:C23"/>
    <mergeCell ref="B12:C12"/>
    <mergeCell ref="B13:C13"/>
    <mergeCell ref="B14:C14"/>
    <mergeCell ref="B15:C15"/>
    <mergeCell ref="B16:C16"/>
    <mergeCell ref="B17:C17"/>
    <mergeCell ref="A8:J8"/>
    <mergeCell ref="B9:C9"/>
    <mergeCell ref="B10:C10"/>
    <mergeCell ref="B11:C11"/>
    <mergeCell ref="A1:F1"/>
    <mergeCell ref="G1:J1"/>
    <mergeCell ref="G2:J2"/>
    <mergeCell ref="A5:J5"/>
    <mergeCell ref="A6:J6"/>
    <mergeCell ref="A7:J7"/>
    <mergeCell ref="A387:G387"/>
    <mergeCell ref="A388:G388"/>
    <mergeCell ref="H390:J390"/>
    <mergeCell ref="H391:J391"/>
    <mergeCell ref="A371:G371"/>
    <mergeCell ref="A282:G282"/>
    <mergeCell ref="A373:G373"/>
    <mergeCell ref="A287:G287"/>
    <mergeCell ref="A289:G289"/>
    <mergeCell ref="A381:G381"/>
    <mergeCell ref="A315:G315"/>
    <mergeCell ref="A383:G383"/>
    <mergeCell ref="A384:G384"/>
    <mergeCell ref="A317:G317"/>
    <mergeCell ref="B325:C325"/>
    <mergeCell ref="B326:C326"/>
    <mergeCell ref="B327:C327"/>
    <mergeCell ref="B328:C328"/>
    <mergeCell ref="B322:C322"/>
    <mergeCell ref="B329:C329"/>
    <mergeCell ref="B331:C331"/>
    <mergeCell ref="B342:C342"/>
    <mergeCell ref="B343:C343"/>
    <mergeCell ref="B350:C350"/>
  </mergeCells>
  <printOptions/>
  <pageMargins left="0.2" right="0.2" top="0.75" bottom="0.75" header="0.3" footer="0.3"/>
  <pageSetup horizontalDpi="600" verticalDpi="600" orientation="landscape" r:id="rId1"/>
  <headerFooter>
    <oddFooter>&amp;LGA
F-PO-09-02,ED.4,REV.0&amp;C&amp;P</oddFooter>
  </headerFooter>
</worksheet>
</file>

<file path=xl/worksheets/sheet2.xml><?xml version="1.0" encoding="utf-8"?>
<worksheet xmlns="http://schemas.openxmlformats.org/spreadsheetml/2006/main" xmlns:r="http://schemas.openxmlformats.org/officeDocument/2006/relationships">
  <dimension ref="A1:J23"/>
  <sheetViews>
    <sheetView zoomScalePageLayoutView="0" workbookViewId="0" topLeftCell="A1">
      <selection activeCell="N13" sqref="N13"/>
    </sheetView>
  </sheetViews>
  <sheetFormatPr defaultColWidth="9.140625" defaultRowHeight="15"/>
  <cols>
    <col min="1" max="1" width="9.57421875" style="0" customWidth="1"/>
    <col min="3" max="3" width="10.28125" style="0" customWidth="1"/>
    <col min="4" max="4" width="12.28125" style="0" customWidth="1"/>
    <col min="5" max="5" width="24.7109375" style="0" customWidth="1"/>
    <col min="6" max="6" width="11.140625" style="0" customWidth="1"/>
    <col min="7" max="7" width="22.421875" style="0" customWidth="1"/>
    <col min="8" max="8" width="9.28125" style="0" bestFit="1" customWidth="1"/>
    <col min="9" max="10" width="9.57421875" style="0" bestFit="1" customWidth="1"/>
  </cols>
  <sheetData>
    <row r="1" spans="1:10" ht="15">
      <c r="A1" s="51" t="s">
        <v>284</v>
      </c>
      <c r="B1" s="51"/>
      <c r="C1" s="51"/>
      <c r="D1" s="51"/>
      <c r="E1" s="51"/>
      <c r="F1" s="51"/>
      <c r="G1" s="52" t="s">
        <v>367</v>
      </c>
      <c r="H1" s="52"/>
      <c r="I1" s="52"/>
      <c r="J1" s="52"/>
    </row>
    <row r="2" spans="1:10" ht="15">
      <c r="A2" s="4"/>
      <c r="B2" s="4"/>
      <c r="C2" s="6" t="s">
        <v>0</v>
      </c>
      <c r="D2" s="6"/>
      <c r="E2" s="6"/>
      <c r="F2" s="6"/>
      <c r="G2" s="52" t="s">
        <v>354</v>
      </c>
      <c r="H2" s="52"/>
      <c r="I2" s="52"/>
      <c r="J2" s="52"/>
    </row>
    <row r="3" spans="1:10" ht="15">
      <c r="A3" s="4"/>
      <c r="B3" s="4"/>
      <c r="C3" s="4"/>
      <c r="D3" s="4"/>
      <c r="E3" s="4"/>
      <c r="F3" s="4"/>
      <c r="G3" s="4"/>
      <c r="H3" s="4"/>
      <c r="I3" s="4"/>
      <c r="J3" s="4"/>
    </row>
    <row r="4" spans="1:10" ht="15">
      <c r="A4" s="38" t="s">
        <v>355</v>
      </c>
      <c r="B4" s="38"/>
      <c r="C4" s="38"/>
      <c r="D4" s="38"/>
      <c r="E4" s="38"/>
      <c r="F4" s="38"/>
      <c r="G4" s="38"/>
      <c r="H4" s="38"/>
      <c r="I4" s="38"/>
      <c r="J4" s="38"/>
    </row>
    <row r="5" spans="1:10" ht="15">
      <c r="A5" s="38" t="s">
        <v>357</v>
      </c>
      <c r="B5" s="38"/>
      <c r="C5" s="38"/>
      <c r="D5" s="38"/>
      <c r="E5" s="38"/>
      <c r="F5" s="38"/>
      <c r="G5" s="38"/>
      <c r="H5" s="38"/>
      <c r="I5" s="38"/>
      <c r="J5" s="38"/>
    </row>
    <row r="6" spans="1:10" ht="15">
      <c r="A6" s="38" t="s">
        <v>368</v>
      </c>
      <c r="B6" s="38"/>
      <c r="C6" s="38"/>
      <c r="D6" s="38"/>
      <c r="E6" s="38"/>
      <c r="F6" s="38"/>
      <c r="G6" s="38"/>
      <c r="H6" s="38"/>
      <c r="I6" s="38"/>
      <c r="J6" s="38"/>
    </row>
    <row r="7" spans="1:10" ht="15">
      <c r="A7" s="70" t="s">
        <v>0</v>
      </c>
      <c r="B7" s="70"/>
      <c r="C7" s="70"/>
      <c r="D7" s="70"/>
      <c r="E7" s="70"/>
      <c r="F7" s="70"/>
      <c r="G7" s="70"/>
      <c r="H7" s="70"/>
      <c r="I7" s="70"/>
      <c r="J7" s="70"/>
    </row>
    <row r="8" spans="1:10" ht="71.25">
      <c r="A8" s="8" t="s">
        <v>1</v>
      </c>
      <c r="B8" s="71" t="s">
        <v>2</v>
      </c>
      <c r="C8" s="72"/>
      <c r="D8" s="8" t="s">
        <v>3</v>
      </c>
      <c r="E8" s="8" t="s">
        <v>4</v>
      </c>
      <c r="F8" s="8" t="s">
        <v>5</v>
      </c>
      <c r="G8" s="8" t="s">
        <v>6</v>
      </c>
      <c r="H8" s="8" t="s">
        <v>366</v>
      </c>
      <c r="I8" s="8" t="s">
        <v>364</v>
      </c>
      <c r="J8" s="8" t="s">
        <v>365</v>
      </c>
    </row>
    <row r="9" spans="1:10" s="1" customFormat="1" ht="30">
      <c r="A9" s="7" t="s">
        <v>7</v>
      </c>
      <c r="B9" s="46" t="s">
        <v>43</v>
      </c>
      <c r="C9" s="47"/>
      <c r="D9" s="7" t="s">
        <v>44</v>
      </c>
      <c r="E9" s="7" t="s">
        <v>306</v>
      </c>
      <c r="F9" s="7"/>
      <c r="G9" s="7"/>
      <c r="H9" s="9">
        <v>635000</v>
      </c>
      <c r="I9" s="9">
        <v>635000</v>
      </c>
      <c r="J9" s="9">
        <v>634243.4</v>
      </c>
    </row>
    <row r="10" spans="1:10" s="1" customFormat="1" ht="15">
      <c r="A10" s="43" t="s">
        <v>379</v>
      </c>
      <c r="B10" s="44"/>
      <c r="C10" s="44"/>
      <c r="D10" s="44"/>
      <c r="E10" s="44"/>
      <c r="F10" s="44"/>
      <c r="G10" s="45"/>
      <c r="H10" s="20">
        <f>H9</f>
        <v>635000</v>
      </c>
      <c r="I10" s="20">
        <f>I9</f>
        <v>635000</v>
      </c>
      <c r="J10" s="20">
        <f>J9</f>
        <v>634243.4</v>
      </c>
    </row>
    <row r="11" spans="1:10" s="1" customFormat="1" ht="15">
      <c r="A11" s="53" t="s">
        <v>335</v>
      </c>
      <c r="B11" s="54"/>
      <c r="C11" s="54"/>
      <c r="D11" s="54"/>
      <c r="E11" s="54"/>
      <c r="F11" s="54"/>
      <c r="G11" s="55"/>
      <c r="H11" s="10">
        <f>SUM(H9)</f>
        <v>635000</v>
      </c>
      <c r="I11" s="10">
        <f>SUM(I9)</f>
        <v>635000</v>
      </c>
      <c r="J11" s="10">
        <f>SUM(J9)</f>
        <v>634243.4</v>
      </c>
    </row>
    <row r="12" spans="1:10" s="1" customFormat="1" ht="60">
      <c r="A12" s="7" t="s">
        <v>78</v>
      </c>
      <c r="B12" s="46" t="s">
        <v>43</v>
      </c>
      <c r="C12" s="47"/>
      <c r="D12" s="7" t="s">
        <v>256</v>
      </c>
      <c r="E12" s="7" t="s">
        <v>257</v>
      </c>
      <c r="F12" s="7" t="s">
        <v>260</v>
      </c>
      <c r="G12" s="7" t="s">
        <v>261</v>
      </c>
      <c r="H12" s="9">
        <v>1300500</v>
      </c>
      <c r="I12" s="9">
        <v>1719487</v>
      </c>
      <c r="J12" s="9">
        <v>1674915.65</v>
      </c>
    </row>
    <row r="13" spans="1:10" s="1" customFormat="1" ht="75">
      <c r="A13" s="7" t="s">
        <v>78</v>
      </c>
      <c r="B13" s="46" t="s">
        <v>43</v>
      </c>
      <c r="C13" s="47"/>
      <c r="D13" s="7" t="s">
        <v>256</v>
      </c>
      <c r="E13" s="7" t="s">
        <v>257</v>
      </c>
      <c r="F13" s="7" t="s">
        <v>150</v>
      </c>
      <c r="G13" s="7" t="s">
        <v>151</v>
      </c>
      <c r="H13" s="9">
        <v>-665500</v>
      </c>
      <c r="I13" s="9">
        <v>-1084487</v>
      </c>
      <c r="J13" s="9">
        <v>-1084487.07</v>
      </c>
    </row>
    <row r="14" spans="1:10" s="1" customFormat="1" ht="15">
      <c r="A14" s="43" t="s">
        <v>379</v>
      </c>
      <c r="B14" s="44"/>
      <c r="C14" s="44"/>
      <c r="D14" s="44"/>
      <c r="E14" s="44"/>
      <c r="F14" s="44"/>
      <c r="G14" s="45"/>
      <c r="H14" s="20">
        <f>SUM(H12:H13)</f>
        <v>635000</v>
      </c>
      <c r="I14" s="20">
        <f>SUM(I12:I13)</f>
        <v>635000</v>
      </c>
      <c r="J14" s="20">
        <f>SUM(J12:J13)</f>
        <v>590428.5799999998</v>
      </c>
    </row>
    <row r="15" spans="1:10" s="1" customFormat="1" ht="15">
      <c r="A15" s="53" t="s">
        <v>344</v>
      </c>
      <c r="B15" s="54"/>
      <c r="C15" s="54"/>
      <c r="D15" s="54"/>
      <c r="E15" s="54"/>
      <c r="F15" s="54"/>
      <c r="G15" s="55"/>
      <c r="H15" s="10">
        <f>SUM(H12:H13)</f>
        <v>635000</v>
      </c>
      <c r="I15" s="10">
        <f>SUM(I12:I13)</f>
        <v>635000</v>
      </c>
      <c r="J15" s="10">
        <f>SUM(J12:J13)</f>
        <v>590428.5799999998</v>
      </c>
    </row>
    <row r="16" spans="1:10" s="1" customFormat="1" ht="15">
      <c r="A16" s="66" t="s">
        <v>396</v>
      </c>
      <c r="B16" s="66"/>
      <c r="C16" s="66"/>
      <c r="D16" s="66"/>
      <c r="E16" s="66"/>
      <c r="F16" s="66"/>
      <c r="G16" s="66"/>
      <c r="H16" s="28">
        <f>H11-H15</f>
        <v>0</v>
      </c>
      <c r="I16" s="28">
        <f>I11-I15</f>
        <v>0</v>
      </c>
      <c r="J16" s="28">
        <f>J11-J15</f>
        <v>43814.82000000018</v>
      </c>
    </row>
    <row r="17" spans="1:10" s="1" customFormat="1" ht="15">
      <c r="A17" s="43" t="s">
        <v>379</v>
      </c>
      <c r="B17" s="44"/>
      <c r="C17" s="44"/>
      <c r="D17" s="44"/>
      <c r="E17" s="44"/>
      <c r="F17" s="44"/>
      <c r="G17" s="45"/>
      <c r="H17" s="31">
        <f>H10-H14</f>
        <v>0</v>
      </c>
      <c r="I17" s="31">
        <f>I10-I14</f>
        <v>0</v>
      </c>
      <c r="J17" s="31">
        <f>J10-J14</f>
        <v>43814.82000000018</v>
      </c>
    </row>
    <row r="19" spans="1:10" ht="15">
      <c r="A19" s="38" t="s">
        <v>359</v>
      </c>
      <c r="B19" s="38"/>
      <c r="C19" s="38"/>
      <c r="D19" s="38"/>
      <c r="E19" s="32"/>
      <c r="F19" s="4"/>
      <c r="G19" s="4"/>
      <c r="H19" s="4"/>
      <c r="I19" s="4"/>
      <c r="J19" s="4"/>
    </row>
    <row r="20" spans="1:10" ht="15">
      <c r="A20" s="38" t="s">
        <v>360</v>
      </c>
      <c r="B20" s="38"/>
      <c r="C20" s="38"/>
      <c r="D20" s="38"/>
      <c r="E20" s="32"/>
      <c r="F20" s="4"/>
      <c r="G20" s="38" t="s">
        <v>361</v>
      </c>
      <c r="H20" s="38"/>
      <c r="I20" s="38"/>
      <c r="J20" s="38"/>
    </row>
    <row r="21" spans="1:10" ht="15">
      <c r="A21" s="4"/>
      <c r="B21" s="4"/>
      <c r="C21" s="4"/>
      <c r="D21" s="4"/>
      <c r="E21" s="4"/>
      <c r="F21" s="4"/>
      <c r="G21" s="38" t="s">
        <v>362</v>
      </c>
      <c r="H21" s="38"/>
      <c r="I21" s="38"/>
      <c r="J21" s="38"/>
    </row>
    <row r="22" spans="1:10" ht="15">
      <c r="A22" s="4"/>
      <c r="B22" s="4"/>
      <c r="C22" s="4"/>
      <c r="D22" s="4"/>
      <c r="E22" s="4"/>
      <c r="F22" s="4"/>
      <c r="G22" s="38" t="s">
        <v>363</v>
      </c>
      <c r="H22" s="38"/>
      <c r="I22" s="38"/>
      <c r="J22" s="38"/>
    </row>
    <row r="23" spans="1:6" ht="15">
      <c r="A23" s="4"/>
      <c r="B23" s="4"/>
      <c r="C23" s="4"/>
      <c r="D23" s="4"/>
      <c r="E23" s="4"/>
      <c r="F23" s="4"/>
    </row>
  </sheetData>
  <sheetProtection/>
  <mergeCells count="22">
    <mergeCell ref="G22:J22"/>
    <mergeCell ref="A11:G11"/>
    <mergeCell ref="A19:D19"/>
    <mergeCell ref="A20:D20"/>
    <mergeCell ref="G20:J20"/>
    <mergeCell ref="G21:J21"/>
    <mergeCell ref="A6:J6"/>
    <mergeCell ref="A10:G10"/>
    <mergeCell ref="A14:G14"/>
    <mergeCell ref="A17:G17"/>
    <mergeCell ref="A1:F1"/>
    <mergeCell ref="G1:J1"/>
    <mergeCell ref="G2:J2"/>
    <mergeCell ref="A4:J4"/>
    <mergeCell ref="A5:J5"/>
    <mergeCell ref="B12:C12"/>
    <mergeCell ref="B13:C13"/>
    <mergeCell ref="A15:G15"/>
    <mergeCell ref="A16:G16"/>
    <mergeCell ref="A7:J7"/>
    <mergeCell ref="B8:C8"/>
    <mergeCell ref="B9:C9"/>
  </mergeCells>
  <printOptions/>
  <pageMargins left="0.45" right="0.45" top="0.75" bottom="0.75" header="0.3" footer="0.3"/>
  <pageSetup horizontalDpi="600" verticalDpi="600" orientation="landscape" r:id="rId1"/>
  <headerFooter>
    <oddFooter>&amp;LGA
F-PO-09-02,ED.4,REV.0&amp;C&amp;P</oddFooter>
  </headerFooter>
</worksheet>
</file>

<file path=xl/worksheets/sheet3.xml><?xml version="1.0" encoding="utf-8"?>
<worksheet xmlns="http://schemas.openxmlformats.org/spreadsheetml/2006/main" xmlns:r="http://schemas.openxmlformats.org/officeDocument/2006/relationships">
  <dimension ref="A1:J43"/>
  <sheetViews>
    <sheetView zoomScalePageLayoutView="0" workbookViewId="0" topLeftCell="A1">
      <selection activeCell="M19" sqref="M19"/>
    </sheetView>
  </sheetViews>
  <sheetFormatPr defaultColWidth="9.140625" defaultRowHeight="15"/>
  <cols>
    <col min="1" max="1" width="9.8515625" style="0" customWidth="1"/>
    <col min="3" max="3" width="9.8515625" style="0" customWidth="1"/>
    <col min="4" max="4" width="11.8515625" style="0" customWidth="1"/>
    <col min="5" max="5" width="23.00390625" style="0" customWidth="1"/>
    <col min="6" max="6" width="11.140625" style="0" customWidth="1"/>
    <col min="7" max="7" width="23.00390625" style="0" customWidth="1"/>
    <col min="8" max="9" width="10.7109375" style="0" bestFit="1" customWidth="1"/>
    <col min="10" max="10" width="9.28125" style="0" bestFit="1" customWidth="1"/>
  </cols>
  <sheetData>
    <row r="1" spans="1:10" ht="15">
      <c r="A1" s="51" t="s">
        <v>284</v>
      </c>
      <c r="B1" s="51"/>
      <c r="C1" s="51"/>
      <c r="D1" s="51"/>
      <c r="E1" s="51"/>
      <c r="F1" s="51"/>
      <c r="G1" s="52" t="s">
        <v>369</v>
      </c>
      <c r="H1" s="52"/>
      <c r="I1" s="52"/>
      <c r="J1" s="52"/>
    </row>
    <row r="2" spans="1:10" ht="15">
      <c r="A2" s="4"/>
      <c r="B2" s="4"/>
      <c r="C2" s="6" t="s">
        <v>0</v>
      </c>
      <c r="D2" s="6"/>
      <c r="E2" s="6"/>
      <c r="F2" s="6"/>
      <c r="G2" s="52" t="s">
        <v>354</v>
      </c>
      <c r="H2" s="52"/>
      <c r="I2" s="52"/>
      <c r="J2" s="52"/>
    </row>
    <row r="3" spans="1:10" ht="15">
      <c r="A3" s="4"/>
      <c r="B3" s="4"/>
      <c r="C3" s="4"/>
      <c r="D3" s="4"/>
      <c r="E3" s="4"/>
      <c r="F3" s="4"/>
      <c r="G3" s="4"/>
      <c r="H3" s="4"/>
      <c r="I3" s="4"/>
      <c r="J3" s="4"/>
    </row>
    <row r="4" spans="1:10" ht="15">
      <c r="A4" s="4"/>
      <c r="B4" s="4"/>
      <c r="C4" s="4"/>
      <c r="D4" s="4"/>
      <c r="E4" s="4"/>
      <c r="F4" s="4"/>
      <c r="G4" s="4"/>
      <c r="H4" s="4"/>
      <c r="I4" s="4"/>
      <c r="J4" s="4"/>
    </row>
    <row r="5" spans="1:10" ht="15">
      <c r="A5" s="4"/>
      <c r="B5" s="4"/>
      <c r="C5" s="4"/>
      <c r="D5" s="4"/>
      <c r="E5" s="4"/>
      <c r="F5" s="4"/>
      <c r="G5" s="4"/>
      <c r="H5" s="4"/>
      <c r="I5" s="4"/>
      <c r="J5" s="4"/>
    </row>
    <row r="6" spans="1:10" ht="15">
      <c r="A6" s="4"/>
      <c r="B6" s="4"/>
      <c r="C6" s="4"/>
      <c r="D6" s="4"/>
      <c r="E6" s="4"/>
      <c r="F6" s="4"/>
      <c r="G6" s="4"/>
      <c r="H6" s="4"/>
      <c r="I6" s="4"/>
      <c r="J6" s="4"/>
    </row>
    <row r="7" spans="1:10" ht="15">
      <c r="A7" s="38" t="s">
        <v>355</v>
      </c>
      <c r="B7" s="38"/>
      <c r="C7" s="38"/>
      <c r="D7" s="38"/>
      <c r="E7" s="38"/>
      <c r="F7" s="38"/>
      <c r="G7" s="38"/>
      <c r="H7" s="38"/>
      <c r="I7" s="38"/>
      <c r="J7" s="38"/>
    </row>
    <row r="8" spans="1:10" ht="15">
      <c r="A8" s="38" t="s">
        <v>357</v>
      </c>
      <c r="B8" s="38"/>
      <c r="C8" s="38"/>
      <c r="D8" s="38"/>
      <c r="E8" s="38"/>
      <c r="F8" s="38"/>
      <c r="G8" s="38"/>
      <c r="H8" s="38"/>
      <c r="I8" s="38"/>
      <c r="J8" s="38"/>
    </row>
    <row r="9" spans="1:10" ht="15">
      <c r="A9" s="38" t="s">
        <v>370</v>
      </c>
      <c r="B9" s="38"/>
      <c r="C9" s="38"/>
      <c r="D9" s="38"/>
      <c r="E9" s="38"/>
      <c r="F9" s="38"/>
      <c r="G9" s="38"/>
      <c r="H9" s="38"/>
      <c r="I9" s="38"/>
      <c r="J9" s="38"/>
    </row>
    <row r="10" spans="1:10" ht="15">
      <c r="A10" s="70" t="s">
        <v>0</v>
      </c>
      <c r="B10" s="70"/>
      <c r="C10" s="70"/>
      <c r="D10" s="70"/>
      <c r="E10" s="70"/>
      <c r="F10" s="70"/>
      <c r="G10" s="70"/>
      <c r="H10" s="70"/>
      <c r="I10" s="70"/>
      <c r="J10" s="70"/>
    </row>
    <row r="11" spans="1:10" ht="15">
      <c r="A11" s="48"/>
      <c r="B11" s="48"/>
      <c r="C11" s="48"/>
      <c r="D11" s="48"/>
      <c r="E11" s="48"/>
      <c r="F11" s="48"/>
      <c r="G11" s="48"/>
      <c r="H11" s="48"/>
      <c r="I11" s="48"/>
      <c r="J11" s="48"/>
    </row>
    <row r="12" spans="1:10" ht="15">
      <c r="A12" s="48"/>
      <c r="B12" s="48"/>
      <c r="C12" s="48"/>
      <c r="D12" s="48"/>
      <c r="E12" s="48"/>
      <c r="F12" s="48"/>
      <c r="G12" s="48"/>
      <c r="H12" s="48"/>
      <c r="I12" s="48"/>
      <c r="J12" s="48"/>
    </row>
    <row r="13" spans="1:10" ht="71.25">
      <c r="A13" s="8" t="s">
        <v>1</v>
      </c>
      <c r="B13" s="71" t="s">
        <v>2</v>
      </c>
      <c r="C13" s="72"/>
      <c r="D13" s="8" t="s">
        <v>3</v>
      </c>
      <c r="E13" s="8" t="s">
        <v>4</v>
      </c>
      <c r="F13" s="8" t="s">
        <v>5</v>
      </c>
      <c r="G13" s="8" t="s">
        <v>6</v>
      </c>
      <c r="H13" s="8" t="s">
        <v>366</v>
      </c>
      <c r="I13" s="8" t="s">
        <v>364</v>
      </c>
      <c r="J13" s="8" t="s">
        <v>365</v>
      </c>
    </row>
    <row r="14" spans="1:10" s="1" customFormat="1" ht="29.25" customHeight="1">
      <c r="A14" s="7" t="s">
        <v>7</v>
      </c>
      <c r="B14" s="46" t="s">
        <v>45</v>
      </c>
      <c r="C14" s="47"/>
      <c r="D14" s="7" t="s">
        <v>33</v>
      </c>
      <c r="E14" s="7" t="s">
        <v>34</v>
      </c>
      <c r="F14" s="7"/>
      <c r="G14" s="7"/>
      <c r="H14" s="9">
        <v>1191000</v>
      </c>
      <c r="I14" s="9">
        <v>1191000</v>
      </c>
      <c r="J14" s="9">
        <v>888000</v>
      </c>
    </row>
    <row r="15" spans="1:10" s="1" customFormat="1" ht="15">
      <c r="A15" s="43" t="s">
        <v>400</v>
      </c>
      <c r="B15" s="44"/>
      <c r="C15" s="44"/>
      <c r="D15" s="44"/>
      <c r="E15" s="44"/>
      <c r="F15" s="44"/>
      <c r="G15" s="45"/>
      <c r="H15" s="20">
        <f>H14</f>
        <v>1191000</v>
      </c>
      <c r="I15" s="20">
        <f>I14</f>
        <v>1191000</v>
      </c>
      <c r="J15" s="20">
        <f>J14</f>
        <v>888000</v>
      </c>
    </row>
    <row r="16" spans="1:10" s="1" customFormat="1" ht="15">
      <c r="A16" s="53" t="s">
        <v>336</v>
      </c>
      <c r="B16" s="54"/>
      <c r="C16" s="54"/>
      <c r="D16" s="54"/>
      <c r="E16" s="54"/>
      <c r="F16" s="54"/>
      <c r="G16" s="55"/>
      <c r="H16" s="10">
        <f>H15</f>
        <v>1191000</v>
      </c>
      <c r="I16" s="10">
        <f>I15</f>
        <v>1191000</v>
      </c>
      <c r="J16" s="10">
        <f>J15</f>
        <v>888000</v>
      </c>
    </row>
    <row r="17" spans="1:10" s="1" customFormat="1" ht="31.5" customHeight="1">
      <c r="A17" s="7" t="s">
        <v>78</v>
      </c>
      <c r="B17" s="46" t="s">
        <v>45</v>
      </c>
      <c r="C17" s="47"/>
      <c r="D17" s="7" t="s">
        <v>186</v>
      </c>
      <c r="E17" s="7" t="s">
        <v>187</v>
      </c>
      <c r="F17" s="7" t="s">
        <v>81</v>
      </c>
      <c r="G17" s="7" t="s">
        <v>82</v>
      </c>
      <c r="H17" s="9">
        <v>790000</v>
      </c>
      <c r="I17" s="9">
        <v>790000</v>
      </c>
      <c r="J17" s="9">
        <v>701205</v>
      </c>
    </row>
    <row r="18" spans="1:10" s="1" customFormat="1" ht="31.5" customHeight="1">
      <c r="A18" s="7" t="s">
        <v>78</v>
      </c>
      <c r="B18" s="46" t="s">
        <v>45</v>
      </c>
      <c r="C18" s="47"/>
      <c r="D18" s="7" t="s">
        <v>186</v>
      </c>
      <c r="E18" s="7" t="s">
        <v>187</v>
      </c>
      <c r="F18" s="7" t="s">
        <v>190</v>
      </c>
      <c r="G18" s="7" t="s">
        <v>191</v>
      </c>
      <c r="H18" s="9">
        <v>36000</v>
      </c>
      <c r="I18" s="9">
        <v>36000</v>
      </c>
      <c r="J18" s="9">
        <v>11946</v>
      </c>
    </row>
    <row r="19" spans="1:10" s="1" customFormat="1" ht="30">
      <c r="A19" s="7" t="s">
        <v>78</v>
      </c>
      <c r="B19" s="46" t="s">
        <v>45</v>
      </c>
      <c r="C19" s="47"/>
      <c r="D19" s="7" t="s">
        <v>186</v>
      </c>
      <c r="E19" s="7" t="s">
        <v>187</v>
      </c>
      <c r="F19" s="7" t="s">
        <v>192</v>
      </c>
      <c r="G19" s="7" t="s">
        <v>193</v>
      </c>
      <c r="H19" s="9">
        <v>193000</v>
      </c>
      <c r="I19" s="9">
        <v>193000</v>
      </c>
      <c r="J19" s="9">
        <v>82524</v>
      </c>
    </row>
    <row r="20" spans="1:10" s="1" customFormat="1" ht="15">
      <c r="A20" s="7" t="s">
        <v>78</v>
      </c>
      <c r="B20" s="46" t="s">
        <v>45</v>
      </c>
      <c r="C20" s="47"/>
      <c r="D20" s="7" t="s">
        <v>186</v>
      </c>
      <c r="E20" s="7" t="s">
        <v>187</v>
      </c>
      <c r="F20" s="7" t="s">
        <v>194</v>
      </c>
      <c r="G20" s="7" t="s">
        <v>195</v>
      </c>
      <c r="H20" s="9">
        <v>38500</v>
      </c>
      <c r="I20" s="9">
        <v>38500</v>
      </c>
      <c r="J20" s="9">
        <v>17201</v>
      </c>
    </row>
    <row r="21" spans="1:10" s="1" customFormat="1" ht="30">
      <c r="A21" s="7" t="s">
        <v>78</v>
      </c>
      <c r="B21" s="46" t="s">
        <v>45</v>
      </c>
      <c r="C21" s="47"/>
      <c r="D21" s="7" t="s">
        <v>186</v>
      </c>
      <c r="E21" s="7" t="s">
        <v>187</v>
      </c>
      <c r="F21" s="7" t="s">
        <v>266</v>
      </c>
      <c r="G21" s="7" t="s">
        <v>267</v>
      </c>
      <c r="H21" s="9">
        <v>8000</v>
      </c>
      <c r="I21" s="9">
        <v>8000</v>
      </c>
      <c r="J21" s="9">
        <v>4691</v>
      </c>
    </row>
    <row r="22" spans="1:10" s="1" customFormat="1" ht="30">
      <c r="A22" s="7" t="s">
        <v>78</v>
      </c>
      <c r="B22" s="46" t="s">
        <v>45</v>
      </c>
      <c r="C22" s="47"/>
      <c r="D22" s="7" t="s">
        <v>186</v>
      </c>
      <c r="E22" s="7" t="s">
        <v>187</v>
      </c>
      <c r="F22" s="7" t="s">
        <v>86</v>
      </c>
      <c r="G22" s="7" t="s">
        <v>87</v>
      </c>
      <c r="H22" s="9">
        <v>8000</v>
      </c>
      <c r="I22" s="9">
        <v>8000</v>
      </c>
      <c r="J22" s="9">
        <v>7935</v>
      </c>
    </row>
    <row r="23" spans="1:10" s="1" customFormat="1" ht="30">
      <c r="A23" s="7" t="s">
        <v>78</v>
      </c>
      <c r="B23" s="46" t="s">
        <v>45</v>
      </c>
      <c r="C23" s="47"/>
      <c r="D23" s="7" t="s">
        <v>186</v>
      </c>
      <c r="E23" s="7" t="s">
        <v>187</v>
      </c>
      <c r="F23" s="7" t="s">
        <v>88</v>
      </c>
      <c r="G23" s="7" t="s">
        <v>89</v>
      </c>
      <c r="H23" s="9">
        <v>500</v>
      </c>
      <c r="I23" s="9">
        <v>500</v>
      </c>
      <c r="J23" s="9">
        <v>242</v>
      </c>
    </row>
    <row r="24" spans="1:10" s="1" customFormat="1" ht="30">
      <c r="A24" s="7" t="s">
        <v>78</v>
      </c>
      <c r="B24" s="46" t="s">
        <v>45</v>
      </c>
      <c r="C24" s="47"/>
      <c r="D24" s="7" t="s">
        <v>186</v>
      </c>
      <c r="E24" s="7" t="s">
        <v>187</v>
      </c>
      <c r="F24" s="7" t="s">
        <v>90</v>
      </c>
      <c r="G24" s="7" t="s">
        <v>91</v>
      </c>
      <c r="H24" s="9">
        <v>3000</v>
      </c>
      <c r="I24" s="9">
        <v>3000</v>
      </c>
      <c r="J24" s="9">
        <v>2611</v>
      </c>
    </row>
    <row r="25" spans="1:10" s="1" customFormat="1" ht="45">
      <c r="A25" s="7" t="s">
        <v>78</v>
      </c>
      <c r="B25" s="46" t="s">
        <v>45</v>
      </c>
      <c r="C25" s="47"/>
      <c r="D25" s="7" t="s">
        <v>186</v>
      </c>
      <c r="E25" s="7" t="s">
        <v>187</v>
      </c>
      <c r="F25" s="7" t="s">
        <v>92</v>
      </c>
      <c r="G25" s="7" t="s">
        <v>93</v>
      </c>
      <c r="H25" s="9">
        <v>500</v>
      </c>
      <c r="I25" s="9">
        <v>500</v>
      </c>
      <c r="J25" s="9">
        <v>80</v>
      </c>
    </row>
    <row r="26" spans="1:10" s="1" customFormat="1" ht="30">
      <c r="A26" s="7" t="s">
        <v>78</v>
      </c>
      <c r="B26" s="46" t="s">
        <v>45</v>
      </c>
      <c r="C26" s="47"/>
      <c r="D26" s="7" t="s">
        <v>186</v>
      </c>
      <c r="E26" s="7" t="s">
        <v>187</v>
      </c>
      <c r="F26" s="7" t="s">
        <v>94</v>
      </c>
      <c r="G26" s="7" t="s">
        <v>95</v>
      </c>
      <c r="H26" s="9">
        <v>500</v>
      </c>
      <c r="I26" s="9">
        <v>500</v>
      </c>
      <c r="J26" s="9">
        <v>237</v>
      </c>
    </row>
    <row r="27" spans="1:10" s="1" customFormat="1" ht="30">
      <c r="A27" s="7" t="s">
        <v>78</v>
      </c>
      <c r="B27" s="46" t="s">
        <v>45</v>
      </c>
      <c r="C27" s="47"/>
      <c r="D27" s="7" t="s">
        <v>186</v>
      </c>
      <c r="E27" s="7" t="s">
        <v>187</v>
      </c>
      <c r="F27" s="7" t="s">
        <v>312</v>
      </c>
      <c r="G27" s="7" t="s">
        <v>313</v>
      </c>
      <c r="H27" s="9">
        <v>27000</v>
      </c>
      <c r="I27" s="9">
        <v>27000</v>
      </c>
      <c r="J27" s="9">
        <v>17270</v>
      </c>
    </row>
    <row r="28" spans="1:10" s="1" customFormat="1" ht="15">
      <c r="A28" s="7" t="s">
        <v>78</v>
      </c>
      <c r="B28" s="46" t="s">
        <v>45</v>
      </c>
      <c r="C28" s="47"/>
      <c r="D28" s="7" t="s">
        <v>186</v>
      </c>
      <c r="E28" s="7" t="s">
        <v>187</v>
      </c>
      <c r="F28" s="7" t="s">
        <v>96</v>
      </c>
      <c r="G28" s="7" t="s">
        <v>97</v>
      </c>
      <c r="H28" s="9">
        <v>10000</v>
      </c>
      <c r="I28" s="9">
        <v>10000</v>
      </c>
      <c r="J28" s="9">
        <v>1129.02</v>
      </c>
    </row>
    <row r="29" spans="1:10" s="1" customFormat="1" ht="15">
      <c r="A29" s="7" t="s">
        <v>78</v>
      </c>
      <c r="B29" s="46" t="s">
        <v>45</v>
      </c>
      <c r="C29" s="47"/>
      <c r="D29" s="7" t="s">
        <v>186</v>
      </c>
      <c r="E29" s="7" t="s">
        <v>187</v>
      </c>
      <c r="F29" s="7" t="s">
        <v>108</v>
      </c>
      <c r="G29" s="7" t="s">
        <v>109</v>
      </c>
      <c r="H29" s="9">
        <v>36000</v>
      </c>
      <c r="I29" s="9">
        <v>36000</v>
      </c>
      <c r="J29" s="9">
        <v>19795.16</v>
      </c>
    </row>
    <row r="30" spans="1:10" s="1" customFormat="1" ht="45">
      <c r="A30" s="7" t="s">
        <v>78</v>
      </c>
      <c r="B30" s="46" t="s">
        <v>45</v>
      </c>
      <c r="C30" s="47"/>
      <c r="D30" s="7" t="s">
        <v>186</v>
      </c>
      <c r="E30" s="7" t="s">
        <v>187</v>
      </c>
      <c r="F30" s="7" t="s">
        <v>114</v>
      </c>
      <c r="G30" s="7" t="s">
        <v>115</v>
      </c>
      <c r="H30" s="9">
        <v>5000</v>
      </c>
      <c r="I30" s="9">
        <v>5000</v>
      </c>
      <c r="J30" s="9">
        <v>110</v>
      </c>
    </row>
    <row r="31" spans="1:10" s="1" customFormat="1" ht="30">
      <c r="A31" s="7" t="s">
        <v>78</v>
      </c>
      <c r="B31" s="46" t="s">
        <v>45</v>
      </c>
      <c r="C31" s="47"/>
      <c r="D31" s="7" t="s">
        <v>186</v>
      </c>
      <c r="E31" s="7" t="s">
        <v>187</v>
      </c>
      <c r="F31" s="7" t="s">
        <v>120</v>
      </c>
      <c r="G31" s="7" t="s">
        <v>121</v>
      </c>
      <c r="H31" s="9">
        <v>5000</v>
      </c>
      <c r="I31" s="9">
        <v>5000</v>
      </c>
      <c r="J31" s="9">
        <v>273.22</v>
      </c>
    </row>
    <row r="32" spans="1:10" s="1" customFormat="1" ht="30">
      <c r="A32" s="7" t="s">
        <v>78</v>
      </c>
      <c r="B32" s="46" t="s">
        <v>45</v>
      </c>
      <c r="C32" s="47"/>
      <c r="D32" s="7" t="s">
        <v>186</v>
      </c>
      <c r="E32" s="7" t="s">
        <v>187</v>
      </c>
      <c r="F32" s="7" t="s">
        <v>134</v>
      </c>
      <c r="G32" s="7" t="s">
        <v>135</v>
      </c>
      <c r="H32" s="9">
        <v>30000</v>
      </c>
      <c r="I32" s="9">
        <v>30000</v>
      </c>
      <c r="J32" s="9">
        <v>19384</v>
      </c>
    </row>
    <row r="33" spans="1:10" s="1" customFormat="1" ht="15">
      <c r="A33" s="43" t="s">
        <v>401</v>
      </c>
      <c r="B33" s="44"/>
      <c r="C33" s="44"/>
      <c r="D33" s="44"/>
      <c r="E33" s="44"/>
      <c r="F33" s="44"/>
      <c r="G33" s="45"/>
      <c r="H33" s="20">
        <f>SUM(H17:H32)</f>
        <v>1191000</v>
      </c>
      <c r="I33" s="20">
        <f>SUM(I17:I32)</f>
        <v>1191000</v>
      </c>
      <c r="J33" s="20">
        <f>SUM(J17:J32)</f>
        <v>886633.4</v>
      </c>
    </row>
    <row r="34" spans="1:10" s="1" customFormat="1" ht="15">
      <c r="A34" s="53" t="s">
        <v>343</v>
      </c>
      <c r="B34" s="54"/>
      <c r="C34" s="54"/>
      <c r="D34" s="54"/>
      <c r="E34" s="54"/>
      <c r="F34" s="54"/>
      <c r="G34" s="55"/>
      <c r="H34" s="10">
        <f>H33</f>
        <v>1191000</v>
      </c>
      <c r="I34" s="10">
        <f>I33</f>
        <v>1191000</v>
      </c>
      <c r="J34" s="10">
        <f>J33</f>
        <v>886633.4</v>
      </c>
    </row>
    <row r="35" spans="1:10" s="1" customFormat="1" ht="15">
      <c r="A35" s="66" t="s">
        <v>396</v>
      </c>
      <c r="B35" s="66"/>
      <c r="C35" s="66"/>
      <c r="D35" s="66"/>
      <c r="E35" s="66"/>
      <c r="F35" s="66"/>
      <c r="G35" s="66"/>
      <c r="H35" s="28">
        <f>H16-H34</f>
        <v>0</v>
      </c>
      <c r="I35" s="28">
        <f>I16-I34</f>
        <v>0</v>
      </c>
      <c r="J35" s="28">
        <f>J16-J34</f>
        <v>1366.5999999999767</v>
      </c>
    </row>
    <row r="36" spans="1:10" s="1" customFormat="1" ht="15">
      <c r="A36" s="43" t="s">
        <v>401</v>
      </c>
      <c r="B36" s="44"/>
      <c r="C36" s="44"/>
      <c r="D36" s="44"/>
      <c r="E36" s="44"/>
      <c r="F36" s="44"/>
      <c r="G36" s="45"/>
      <c r="H36" s="31">
        <f>H15-H33</f>
        <v>0</v>
      </c>
      <c r="I36" s="31">
        <f>I15-I33</f>
        <v>0</v>
      </c>
      <c r="J36" s="31">
        <f>J15-J33</f>
        <v>1366.5999999999767</v>
      </c>
    </row>
    <row r="37" spans="1:10" ht="15">
      <c r="A37" s="4"/>
      <c r="B37" s="4"/>
      <c r="C37" s="4"/>
      <c r="D37" s="4"/>
      <c r="E37" s="4"/>
      <c r="F37" s="4"/>
      <c r="G37" s="4"/>
      <c r="H37" s="4"/>
      <c r="I37" s="4"/>
      <c r="J37" s="4"/>
    </row>
    <row r="38" spans="1:10" ht="15">
      <c r="A38" s="4"/>
      <c r="B38" s="4"/>
      <c r="C38" s="4"/>
      <c r="D38" s="4"/>
      <c r="E38" s="4"/>
      <c r="F38" s="4"/>
      <c r="G38" s="4"/>
      <c r="H38" s="4"/>
      <c r="I38" s="4"/>
      <c r="J38" s="4"/>
    </row>
    <row r="39" spans="1:10" ht="15">
      <c r="A39" s="38" t="s">
        <v>359</v>
      </c>
      <c r="B39" s="38"/>
      <c r="C39" s="38"/>
      <c r="D39" s="38"/>
      <c r="E39" s="32"/>
      <c r="F39" s="4"/>
      <c r="G39" s="4"/>
      <c r="H39" s="4"/>
      <c r="I39" s="4"/>
      <c r="J39" s="4"/>
    </row>
    <row r="40" spans="1:10" ht="15">
      <c r="A40" s="38" t="s">
        <v>360</v>
      </c>
      <c r="B40" s="38"/>
      <c r="C40" s="38"/>
      <c r="D40" s="38"/>
      <c r="E40" s="32"/>
      <c r="F40" s="4"/>
      <c r="G40" s="4"/>
      <c r="H40" s="4"/>
      <c r="I40" s="4"/>
      <c r="J40" s="4"/>
    </row>
    <row r="41" spans="1:10" ht="15">
      <c r="A41" s="4"/>
      <c r="B41" s="4"/>
      <c r="C41" s="4"/>
      <c r="D41" s="4"/>
      <c r="E41" s="4"/>
      <c r="F41" s="4"/>
      <c r="G41" s="38" t="s">
        <v>361</v>
      </c>
      <c r="H41" s="38"/>
      <c r="I41" s="38"/>
      <c r="J41" s="38"/>
    </row>
    <row r="42" spans="1:10" ht="15">
      <c r="A42" s="4"/>
      <c r="B42" s="4"/>
      <c r="C42" s="4"/>
      <c r="D42" s="4"/>
      <c r="E42" s="4"/>
      <c r="F42" s="4"/>
      <c r="G42" s="38" t="s">
        <v>362</v>
      </c>
      <c r="H42" s="38"/>
      <c r="I42" s="38"/>
      <c r="J42" s="38"/>
    </row>
    <row r="43" spans="1:10" ht="15">
      <c r="A43" s="4"/>
      <c r="B43" s="4"/>
      <c r="C43" s="4"/>
      <c r="D43" s="4"/>
      <c r="E43" s="4"/>
      <c r="F43" s="4"/>
      <c r="G43" s="38" t="s">
        <v>363</v>
      </c>
      <c r="H43" s="38"/>
      <c r="I43" s="38"/>
      <c r="J43" s="38"/>
    </row>
  </sheetData>
  <sheetProtection/>
  <mergeCells count="38">
    <mergeCell ref="A39:D39"/>
    <mergeCell ref="A40:D40"/>
    <mergeCell ref="G41:J41"/>
    <mergeCell ref="G42:J42"/>
    <mergeCell ref="G43:J43"/>
    <mergeCell ref="A35:G35"/>
    <mergeCell ref="B23:C23"/>
    <mergeCell ref="B24:C24"/>
    <mergeCell ref="B25:C25"/>
    <mergeCell ref="B26:C26"/>
    <mergeCell ref="B27:C27"/>
    <mergeCell ref="B28:C28"/>
    <mergeCell ref="B29:C29"/>
    <mergeCell ref="B30:C30"/>
    <mergeCell ref="B31:C31"/>
    <mergeCell ref="B32:C32"/>
    <mergeCell ref="A34:G34"/>
    <mergeCell ref="B17:C17"/>
    <mergeCell ref="B18:C18"/>
    <mergeCell ref="B19:C19"/>
    <mergeCell ref="B20:C20"/>
    <mergeCell ref="B21:C21"/>
    <mergeCell ref="A9:J9"/>
    <mergeCell ref="A15:G15"/>
    <mergeCell ref="A33:G33"/>
    <mergeCell ref="A36:G36"/>
    <mergeCell ref="A1:F1"/>
    <mergeCell ref="G1:J1"/>
    <mergeCell ref="G2:J2"/>
    <mergeCell ref="A7:J7"/>
    <mergeCell ref="A8:J8"/>
    <mergeCell ref="B22:C22"/>
    <mergeCell ref="A10:J10"/>
    <mergeCell ref="A11:J11"/>
    <mergeCell ref="A12:J12"/>
    <mergeCell ref="B13:C13"/>
    <mergeCell ref="B14:C14"/>
    <mergeCell ref="A16:G16"/>
  </mergeCells>
  <printOptions/>
  <pageMargins left="0.45" right="0.45" top="0.75" bottom="0.75" header="0.3" footer="0.3"/>
  <pageSetup horizontalDpi="600" verticalDpi="600" orientation="landscape" r:id="rId1"/>
  <headerFooter>
    <oddFooter>&amp;LGA
F-PO-09-02,ED.4,REV.0&amp;C&amp;P</oddFooter>
  </headerFooter>
</worksheet>
</file>

<file path=xl/worksheets/sheet4.xml><?xml version="1.0" encoding="utf-8"?>
<worksheet xmlns="http://schemas.openxmlformats.org/spreadsheetml/2006/main" xmlns:r="http://schemas.openxmlformats.org/officeDocument/2006/relationships">
  <dimension ref="A1:J49"/>
  <sheetViews>
    <sheetView zoomScalePageLayoutView="0" workbookViewId="0" topLeftCell="A34">
      <selection activeCell="E43" sqref="E43"/>
    </sheetView>
  </sheetViews>
  <sheetFormatPr defaultColWidth="9.140625" defaultRowHeight="15"/>
  <cols>
    <col min="3" max="3" width="9.28125" style="0" customWidth="1"/>
    <col min="4" max="4" width="12.28125" style="0" customWidth="1"/>
    <col min="5" max="5" width="22.28125" style="0" customWidth="1"/>
    <col min="6" max="6" width="11.140625" style="0" customWidth="1"/>
    <col min="7" max="7" width="23.140625" style="0" customWidth="1"/>
    <col min="8" max="10" width="10.7109375" style="0" bestFit="1" customWidth="1"/>
  </cols>
  <sheetData>
    <row r="1" spans="1:10" ht="15">
      <c r="A1" s="51" t="s">
        <v>284</v>
      </c>
      <c r="B1" s="51"/>
      <c r="C1" s="51"/>
      <c r="D1" s="51"/>
      <c r="E1" s="51"/>
      <c r="F1" s="51"/>
      <c r="G1" s="52" t="s">
        <v>372</v>
      </c>
      <c r="H1" s="52"/>
      <c r="I1" s="52"/>
      <c r="J1" s="52"/>
    </row>
    <row r="2" spans="1:10" ht="15">
      <c r="A2" s="4"/>
      <c r="B2" s="4"/>
      <c r="C2" s="6" t="s">
        <v>0</v>
      </c>
      <c r="D2" s="6"/>
      <c r="E2" s="6"/>
      <c r="F2" s="6"/>
      <c r="G2" s="52" t="s">
        <v>354</v>
      </c>
      <c r="H2" s="52"/>
      <c r="I2" s="52"/>
      <c r="J2" s="52"/>
    </row>
    <row r="3" spans="1:10" ht="15">
      <c r="A3" s="4"/>
      <c r="B3" s="4"/>
      <c r="C3" s="4"/>
      <c r="D3" s="4"/>
      <c r="E3" s="4"/>
      <c r="F3" s="4"/>
      <c r="G3" s="4"/>
      <c r="H3" s="4"/>
      <c r="I3" s="4"/>
      <c r="J3" s="4"/>
    </row>
    <row r="4" spans="1:10" ht="15">
      <c r="A4" s="4"/>
      <c r="B4" s="4"/>
      <c r="C4" s="4"/>
      <c r="D4" s="4"/>
      <c r="E4" s="4"/>
      <c r="F4" s="4"/>
      <c r="G4" s="4"/>
      <c r="H4" s="4"/>
      <c r="I4" s="4"/>
      <c r="J4" s="4"/>
    </row>
    <row r="5" spans="1:10" ht="15">
      <c r="A5" s="38" t="s">
        <v>355</v>
      </c>
      <c r="B5" s="38"/>
      <c r="C5" s="38"/>
      <c r="D5" s="38"/>
      <c r="E5" s="38"/>
      <c r="F5" s="38"/>
      <c r="G5" s="38"/>
      <c r="H5" s="38"/>
      <c r="I5" s="38"/>
      <c r="J5" s="38"/>
    </row>
    <row r="6" spans="1:10" ht="15">
      <c r="A6" s="38" t="s">
        <v>357</v>
      </c>
      <c r="B6" s="38"/>
      <c r="C6" s="38"/>
      <c r="D6" s="38"/>
      <c r="E6" s="38"/>
      <c r="F6" s="38"/>
      <c r="G6" s="38"/>
      <c r="H6" s="38"/>
      <c r="I6" s="38"/>
      <c r="J6" s="38"/>
    </row>
    <row r="7" spans="1:10" ht="15">
      <c r="A7" s="38" t="s">
        <v>371</v>
      </c>
      <c r="B7" s="38"/>
      <c r="C7" s="38"/>
      <c r="D7" s="38"/>
      <c r="E7" s="38"/>
      <c r="F7" s="38"/>
      <c r="G7" s="38"/>
      <c r="H7" s="38"/>
      <c r="I7" s="38"/>
      <c r="J7" s="38"/>
    </row>
    <row r="8" spans="1:10" ht="15">
      <c r="A8" s="70" t="s">
        <v>0</v>
      </c>
      <c r="B8" s="70"/>
      <c r="C8" s="70"/>
      <c r="D8" s="70"/>
      <c r="E8" s="70"/>
      <c r="F8" s="70"/>
      <c r="G8" s="70"/>
      <c r="H8" s="70"/>
      <c r="I8" s="70"/>
      <c r="J8" s="70"/>
    </row>
    <row r="9" spans="1:10" ht="15">
      <c r="A9" s="48"/>
      <c r="B9" s="48"/>
      <c r="C9" s="48"/>
      <c r="D9" s="48"/>
      <c r="E9" s="48"/>
      <c r="F9" s="48"/>
      <c r="G9" s="48"/>
      <c r="H9" s="48"/>
      <c r="I9" s="48"/>
      <c r="J9" s="48"/>
    </row>
    <row r="10" spans="1:10" ht="71.25">
      <c r="A10" s="8" t="s">
        <v>1</v>
      </c>
      <c r="B10" s="71" t="s">
        <v>2</v>
      </c>
      <c r="C10" s="72"/>
      <c r="D10" s="8" t="s">
        <v>3</v>
      </c>
      <c r="E10" s="8" t="s">
        <v>4</v>
      </c>
      <c r="F10" s="8" t="s">
        <v>5</v>
      </c>
      <c r="G10" s="8" t="s">
        <v>6</v>
      </c>
      <c r="H10" s="8" t="s">
        <v>366</v>
      </c>
      <c r="I10" s="8" t="s">
        <v>364</v>
      </c>
      <c r="J10" s="8" t="s">
        <v>365</v>
      </c>
    </row>
    <row r="11" spans="1:10" ht="45">
      <c r="A11" s="7" t="s">
        <v>7</v>
      </c>
      <c r="B11" s="46" t="s">
        <v>47</v>
      </c>
      <c r="C11" s="47"/>
      <c r="D11" s="7" t="s">
        <v>48</v>
      </c>
      <c r="E11" s="7" t="s">
        <v>49</v>
      </c>
      <c r="F11" s="7"/>
      <c r="G11" s="7"/>
      <c r="H11" s="9">
        <v>1928000</v>
      </c>
      <c r="I11" s="9">
        <v>1928000</v>
      </c>
      <c r="J11" s="9">
        <v>1775685.11</v>
      </c>
    </row>
    <row r="12" spans="1:10" ht="75">
      <c r="A12" s="7" t="s">
        <v>7</v>
      </c>
      <c r="B12" s="46" t="s">
        <v>47</v>
      </c>
      <c r="C12" s="47"/>
      <c r="D12" s="7" t="s">
        <v>50</v>
      </c>
      <c r="E12" s="7" t="s">
        <v>51</v>
      </c>
      <c r="F12" s="7"/>
      <c r="G12" s="7"/>
      <c r="H12" s="9">
        <v>76000</v>
      </c>
      <c r="I12" s="9">
        <v>76000</v>
      </c>
      <c r="J12" s="9">
        <v>43550</v>
      </c>
    </row>
    <row r="13" spans="1:10" ht="15">
      <c r="A13" s="43" t="s">
        <v>401</v>
      </c>
      <c r="B13" s="44"/>
      <c r="C13" s="44"/>
      <c r="D13" s="44"/>
      <c r="E13" s="44"/>
      <c r="F13" s="44"/>
      <c r="G13" s="45"/>
      <c r="H13" s="20">
        <f>SUM(H11:H12)</f>
        <v>2004000</v>
      </c>
      <c r="I13" s="20">
        <f>SUM(I11:I12)</f>
        <v>2004000</v>
      </c>
      <c r="J13" s="20">
        <f>SUM(J11:J12)</f>
        <v>1819235.11</v>
      </c>
    </row>
    <row r="14" spans="1:10" ht="15">
      <c r="A14" s="53" t="s">
        <v>337</v>
      </c>
      <c r="B14" s="54"/>
      <c r="C14" s="54"/>
      <c r="D14" s="54"/>
      <c r="E14" s="54"/>
      <c r="F14" s="54"/>
      <c r="G14" s="55"/>
      <c r="H14" s="10">
        <f>H13</f>
        <v>2004000</v>
      </c>
      <c r="I14" s="10">
        <f>I13</f>
        <v>2004000</v>
      </c>
      <c r="J14" s="10">
        <f>J13</f>
        <v>1819235.11</v>
      </c>
    </row>
    <row r="15" spans="1:10" ht="45">
      <c r="A15" s="7" t="s">
        <v>78</v>
      </c>
      <c r="B15" s="46" t="s">
        <v>47</v>
      </c>
      <c r="C15" s="47"/>
      <c r="D15" s="7" t="s">
        <v>246</v>
      </c>
      <c r="E15" s="7" t="s">
        <v>247</v>
      </c>
      <c r="F15" s="7" t="s">
        <v>194</v>
      </c>
      <c r="G15" s="7" t="s">
        <v>195</v>
      </c>
      <c r="H15" s="9">
        <v>59000</v>
      </c>
      <c r="I15" s="9">
        <v>59000</v>
      </c>
      <c r="J15" s="9">
        <v>50834</v>
      </c>
    </row>
    <row r="16" spans="1:10" ht="45">
      <c r="A16" s="7" t="s">
        <v>78</v>
      </c>
      <c r="B16" s="46" t="s">
        <v>47</v>
      </c>
      <c r="C16" s="47"/>
      <c r="D16" s="7" t="s">
        <v>246</v>
      </c>
      <c r="E16" s="7" t="s">
        <v>247</v>
      </c>
      <c r="F16" s="7" t="s">
        <v>312</v>
      </c>
      <c r="G16" s="7" t="s">
        <v>313</v>
      </c>
      <c r="H16" s="9">
        <v>2000</v>
      </c>
      <c r="I16" s="9">
        <v>2000</v>
      </c>
      <c r="J16" s="9">
        <v>1146</v>
      </c>
    </row>
    <row r="17" spans="1:10" ht="45">
      <c r="A17" s="7" t="s">
        <v>78</v>
      </c>
      <c r="B17" s="46" t="s">
        <v>47</v>
      </c>
      <c r="C17" s="47"/>
      <c r="D17" s="7" t="s">
        <v>246</v>
      </c>
      <c r="E17" s="7" t="s">
        <v>247</v>
      </c>
      <c r="F17" s="7" t="s">
        <v>96</v>
      </c>
      <c r="G17" s="7" t="s">
        <v>97</v>
      </c>
      <c r="H17" s="9">
        <v>35000</v>
      </c>
      <c r="I17" s="9">
        <v>25000</v>
      </c>
      <c r="J17" s="9">
        <v>17988.84</v>
      </c>
    </row>
    <row r="18" spans="1:10" ht="45">
      <c r="A18" s="7" t="s">
        <v>78</v>
      </c>
      <c r="B18" s="46" t="s">
        <v>47</v>
      </c>
      <c r="C18" s="47"/>
      <c r="D18" s="7" t="s">
        <v>246</v>
      </c>
      <c r="E18" s="7" t="s">
        <v>247</v>
      </c>
      <c r="F18" s="7" t="s">
        <v>98</v>
      </c>
      <c r="G18" s="7" t="s">
        <v>99</v>
      </c>
      <c r="H18" s="9">
        <v>76000</v>
      </c>
      <c r="I18" s="9">
        <v>104000</v>
      </c>
      <c r="J18" s="9">
        <v>80546.06</v>
      </c>
    </row>
    <row r="19" spans="1:10" ht="45">
      <c r="A19" s="7" t="s">
        <v>78</v>
      </c>
      <c r="B19" s="46" t="s">
        <v>47</v>
      </c>
      <c r="C19" s="47"/>
      <c r="D19" s="7" t="s">
        <v>246</v>
      </c>
      <c r="E19" s="7" t="s">
        <v>247</v>
      </c>
      <c r="F19" s="7" t="s">
        <v>100</v>
      </c>
      <c r="G19" s="7" t="s">
        <v>101</v>
      </c>
      <c r="H19" s="9">
        <v>372000</v>
      </c>
      <c r="I19" s="9">
        <v>492000</v>
      </c>
      <c r="J19" s="9">
        <v>234599.6</v>
      </c>
    </row>
    <row r="20" spans="1:10" ht="45">
      <c r="A20" s="7" t="s">
        <v>78</v>
      </c>
      <c r="B20" s="46" t="s">
        <v>47</v>
      </c>
      <c r="C20" s="47"/>
      <c r="D20" s="7" t="s">
        <v>246</v>
      </c>
      <c r="E20" s="7" t="s">
        <v>247</v>
      </c>
      <c r="F20" s="7" t="s">
        <v>102</v>
      </c>
      <c r="G20" s="7" t="s">
        <v>103</v>
      </c>
      <c r="H20" s="9">
        <v>18000</v>
      </c>
      <c r="I20" s="9">
        <v>24000</v>
      </c>
      <c r="J20" s="9">
        <v>15837.57</v>
      </c>
    </row>
    <row r="21" spans="1:10" ht="45">
      <c r="A21" s="7" t="s">
        <v>78</v>
      </c>
      <c r="B21" s="46" t="s">
        <v>47</v>
      </c>
      <c r="C21" s="47"/>
      <c r="D21" s="7" t="s">
        <v>246</v>
      </c>
      <c r="E21" s="7" t="s">
        <v>247</v>
      </c>
      <c r="F21" s="7" t="s">
        <v>104</v>
      </c>
      <c r="G21" s="7" t="s">
        <v>105</v>
      </c>
      <c r="H21" s="9">
        <v>55000</v>
      </c>
      <c r="I21" s="9">
        <v>58000</v>
      </c>
      <c r="J21" s="9">
        <v>40978.74</v>
      </c>
    </row>
    <row r="22" spans="1:10" ht="45">
      <c r="A22" s="7" t="s">
        <v>78</v>
      </c>
      <c r="B22" s="46" t="s">
        <v>47</v>
      </c>
      <c r="C22" s="47"/>
      <c r="D22" s="7" t="s">
        <v>246</v>
      </c>
      <c r="E22" s="7" t="s">
        <v>247</v>
      </c>
      <c r="F22" s="7" t="s">
        <v>106</v>
      </c>
      <c r="G22" s="7" t="s">
        <v>107</v>
      </c>
      <c r="H22" s="9">
        <v>1000</v>
      </c>
      <c r="I22" s="9">
        <v>1000</v>
      </c>
      <c r="J22" s="9">
        <v>941.49</v>
      </c>
    </row>
    <row r="23" spans="1:10" ht="45">
      <c r="A23" s="7" t="s">
        <v>78</v>
      </c>
      <c r="B23" s="46" t="s">
        <v>47</v>
      </c>
      <c r="C23" s="47"/>
      <c r="D23" s="7" t="s">
        <v>246</v>
      </c>
      <c r="E23" s="7" t="s">
        <v>247</v>
      </c>
      <c r="F23" s="7">
        <v>200107</v>
      </c>
      <c r="G23" s="7" t="s">
        <v>109</v>
      </c>
      <c r="H23" s="9">
        <v>26000</v>
      </c>
      <c r="I23" s="9">
        <v>0</v>
      </c>
      <c r="J23" s="9">
        <v>0</v>
      </c>
    </row>
    <row r="24" spans="1:10" ht="45">
      <c r="A24" s="7" t="s">
        <v>78</v>
      </c>
      <c r="B24" s="46" t="s">
        <v>47</v>
      </c>
      <c r="C24" s="47"/>
      <c r="D24" s="7" t="s">
        <v>246</v>
      </c>
      <c r="E24" s="7" t="s">
        <v>247</v>
      </c>
      <c r="F24" s="7" t="s">
        <v>110</v>
      </c>
      <c r="G24" s="7" t="s">
        <v>111</v>
      </c>
      <c r="H24" s="9">
        <v>11000</v>
      </c>
      <c r="I24" s="9">
        <v>9000</v>
      </c>
      <c r="J24" s="9">
        <v>5573.22</v>
      </c>
    </row>
    <row r="25" spans="1:10" ht="45">
      <c r="A25" s="7" t="s">
        <v>78</v>
      </c>
      <c r="B25" s="46" t="s">
        <v>47</v>
      </c>
      <c r="C25" s="47"/>
      <c r="D25" s="7" t="s">
        <v>246</v>
      </c>
      <c r="E25" s="7" t="s">
        <v>247</v>
      </c>
      <c r="F25" s="7" t="s">
        <v>114</v>
      </c>
      <c r="G25" s="7" t="s">
        <v>115</v>
      </c>
      <c r="H25" s="9">
        <v>170000</v>
      </c>
      <c r="I25" s="9">
        <v>170000</v>
      </c>
      <c r="J25" s="9">
        <v>134075.8</v>
      </c>
    </row>
    <row r="26" spans="1:10" ht="45">
      <c r="A26" s="7" t="s">
        <v>78</v>
      </c>
      <c r="B26" s="46" t="s">
        <v>47</v>
      </c>
      <c r="C26" s="47"/>
      <c r="D26" s="7" t="s">
        <v>246</v>
      </c>
      <c r="E26" s="7" t="s">
        <v>247</v>
      </c>
      <c r="F26" s="7" t="s">
        <v>116</v>
      </c>
      <c r="G26" s="7" t="s">
        <v>117</v>
      </c>
      <c r="H26" s="9">
        <v>184000</v>
      </c>
      <c r="I26" s="9">
        <v>270000</v>
      </c>
      <c r="J26" s="9">
        <v>92558.1</v>
      </c>
    </row>
    <row r="27" spans="1:10" ht="45">
      <c r="A27" s="7" t="s">
        <v>78</v>
      </c>
      <c r="B27" s="46" t="s">
        <v>47</v>
      </c>
      <c r="C27" s="47"/>
      <c r="D27" s="7" t="s">
        <v>246</v>
      </c>
      <c r="E27" s="7" t="s">
        <v>247</v>
      </c>
      <c r="F27" s="7" t="s">
        <v>196</v>
      </c>
      <c r="G27" s="7" t="s">
        <v>197</v>
      </c>
      <c r="H27" s="9">
        <v>783000</v>
      </c>
      <c r="I27" s="9">
        <v>594000</v>
      </c>
      <c r="J27" s="9">
        <v>346043.32</v>
      </c>
    </row>
    <row r="28" spans="1:10" ht="45">
      <c r="A28" s="7" t="s">
        <v>78</v>
      </c>
      <c r="B28" s="46" t="s">
        <v>47</v>
      </c>
      <c r="C28" s="47"/>
      <c r="D28" s="7" t="s">
        <v>246</v>
      </c>
      <c r="E28" s="7" t="s">
        <v>247</v>
      </c>
      <c r="F28" s="7" t="s">
        <v>264</v>
      </c>
      <c r="G28" s="7" t="s">
        <v>265</v>
      </c>
      <c r="H28" s="9">
        <v>29000</v>
      </c>
      <c r="I28" s="9">
        <v>5000</v>
      </c>
      <c r="J28" s="9">
        <v>4997.65</v>
      </c>
    </row>
    <row r="29" spans="1:10" ht="45">
      <c r="A29" s="7" t="s">
        <v>78</v>
      </c>
      <c r="B29" s="46" t="s">
        <v>47</v>
      </c>
      <c r="C29" s="47"/>
      <c r="D29" s="7" t="s">
        <v>246</v>
      </c>
      <c r="E29" s="7" t="s">
        <v>247</v>
      </c>
      <c r="F29" s="7" t="s">
        <v>198</v>
      </c>
      <c r="G29" s="7" t="s">
        <v>199</v>
      </c>
      <c r="H29" s="9">
        <v>84000</v>
      </c>
      <c r="I29" s="9">
        <v>113000</v>
      </c>
      <c r="J29" s="9">
        <v>79442.47</v>
      </c>
    </row>
    <row r="30" spans="1:10" ht="45">
      <c r="A30" s="7" t="s">
        <v>78</v>
      </c>
      <c r="B30" s="46" t="s">
        <v>47</v>
      </c>
      <c r="C30" s="47"/>
      <c r="D30" s="7" t="s">
        <v>246</v>
      </c>
      <c r="E30" s="7" t="s">
        <v>247</v>
      </c>
      <c r="F30" s="7" t="s">
        <v>200</v>
      </c>
      <c r="G30" s="7" t="s">
        <v>201</v>
      </c>
      <c r="H30" s="9">
        <v>26000</v>
      </c>
      <c r="I30" s="9">
        <v>31000</v>
      </c>
      <c r="J30" s="9">
        <v>22510.4</v>
      </c>
    </row>
    <row r="31" spans="1:10" ht="45">
      <c r="A31" s="7" t="s">
        <v>78</v>
      </c>
      <c r="B31" s="46" t="s">
        <v>47</v>
      </c>
      <c r="C31" s="47"/>
      <c r="D31" s="7" t="s">
        <v>246</v>
      </c>
      <c r="E31" s="7" t="s">
        <v>247</v>
      </c>
      <c r="F31" s="7" t="s">
        <v>238</v>
      </c>
      <c r="G31" s="7" t="s">
        <v>239</v>
      </c>
      <c r="H31" s="9">
        <v>35000</v>
      </c>
      <c r="I31" s="9">
        <v>23000</v>
      </c>
      <c r="J31" s="9">
        <v>3909.78</v>
      </c>
    </row>
    <row r="32" spans="1:10" ht="45">
      <c r="A32" s="7" t="s">
        <v>78</v>
      </c>
      <c r="B32" s="46" t="s">
        <v>47</v>
      </c>
      <c r="C32" s="47"/>
      <c r="D32" s="7" t="s">
        <v>246</v>
      </c>
      <c r="E32" s="7" t="s">
        <v>247</v>
      </c>
      <c r="F32" s="7" t="s">
        <v>240</v>
      </c>
      <c r="G32" s="7" t="s">
        <v>241</v>
      </c>
      <c r="H32" s="9">
        <v>41000</v>
      </c>
      <c r="I32" s="9">
        <v>26000</v>
      </c>
      <c r="J32" s="9">
        <v>10415.15</v>
      </c>
    </row>
    <row r="33" spans="1:10" ht="45">
      <c r="A33" s="7" t="s">
        <v>78</v>
      </c>
      <c r="B33" s="46" t="s">
        <v>47</v>
      </c>
      <c r="C33" s="47"/>
      <c r="D33" s="7" t="s">
        <v>246</v>
      </c>
      <c r="E33" s="7" t="s">
        <v>247</v>
      </c>
      <c r="F33" s="7" t="s">
        <v>118</v>
      </c>
      <c r="G33" s="7" t="s">
        <v>119</v>
      </c>
      <c r="H33" s="9">
        <v>62000</v>
      </c>
      <c r="I33" s="9">
        <v>63000</v>
      </c>
      <c r="J33" s="9">
        <v>52315.34</v>
      </c>
    </row>
    <row r="34" spans="1:10" ht="45">
      <c r="A34" s="7" t="s">
        <v>78</v>
      </c>
      <c r="B34" s="46" t="s">
        <v>47</v>
      </c>
      <c r="C34" s="47"/>
      <c r="D34" s="7" t="s">
        <v>246</v>
      </c>
      <c r="E34" s="7" t="s">
        <v>247</v>
      </c>
      <c r="F34" s="7" t="s">
        <v>126</v>
      </c>
      <c r="G34" s="7" t="s">
        <v>127</v>
      </c>
      <c r="H34" s="9">
        <v>7000</v>
      </c>
      <c r="I34" s="9">
        <v>7000</v>
      </c>
      <c r="J34" s="9">
        <v>4361</v>
      </c>
    </row>
    <row r="35" spans="1:10" ht="45">
      <c r="A35" s="7" t="s">
        <v>78</v>
      </c>
      <c r="B35" s="46" t="s">
        <v>47</v>
      </c>
      <c r="C35" s="47"/>
      <c r="D35" s="7" t="s">
        <v>246</v>
      </c>
      <c r="E35" s="7" t="s">
        <v>247</v>
      </c>
      <c r="F35" s="7" t="s">
        <v>128</v>
      </c>
      <c r="G35" s="7" t="s">
        <v>129</v>
      </c>
      <c r="H35" s="9">
        <v>5000</v>
      </c>
      <c r="I35" s="9">
        <v>4000</v>
      </c>
      <c r="J35" s="9">
        <v>3679.35</v>
      </c>
    </row>
    <row r="36" spans="1:10" ht="45">
      <c r="A36" s="7" t="s">
        <v>78</v>
      </c>
      <c r="B36" s="46" t="s">
        <v>47</v>
      </c>
      <c r="C36" s="47"/>
      <c r="D36" s="7" t="s">
        <v>246</v>
      </c>
      <c r="E36" s="7" t="s">
        <v>247</v>
      </c>
      <c r="F36" s="7" t="s">
        <v>134</v>
      </c>
      <c r="G36" s="7" t="s">
        <v>135</v>
      </c>
      <c r="H36" s="9">
        <v>293000</v>
      </c>
      <c r="I36" s="9">
        <v>294000</v>
      </c>
      <c r="J36" s="9">
        <v>244999.19</v>
      </c>
    </row>
    <row r="37" spans="1:10" ht="15">
      <c r="A37" s="43" t="s">
        <v>401</v>
      </c>
      <c r="B37" s="44"/>
      <c r="C37" s="44"/>
      <c r="D37" s="44"/>
      <c r="E37" s="44"/>
      <c r="F37" s="44"/>
      <c r="G37" s="45"/>
      <c r="H37" s="20">
        <f>SUM(H15:H36)</f>
        <v>2374000</v>
      </c>
      <c r="I37" s="20">
        <f>SUM(I15:I36)</f>
        <v>2374000</v>
      </c>
      <c r="J37" s="20">
        <f>SUM(J15:J36)</f>
        <v>1447753.07</v>
      </c>
    </row>
    <row r="38" spans="1:10" ht="15">
      <c r="A38" s="53" t="s">
        <v>342</v>
      </c>
      <c r="B38" s="54"/>
      <c r="C38" s="54"/>
      <c r="D38" s="54"/>
      <c r="E38" s="54"/>
      <c r="F38" s="54"/>
      <c r="G38" s="55"/>
      <c r="H38" s="10">
        <f>H37</f>
        <v>2374000</v>
      </c>
      <c r="I38" s="10">
        <f>I37</f>
        <v>2374000</v>
      </c>
      <c r="J38" s="10">
        <f>J37</f>
        <v>1447753.07</v>
      </c>
    </row>
    <row r="39" spans="1:10" ht="15">
      <c r="A39" s="66" t="s">
        <v>358</v>
      </c>
      <c r="B39" s="66"/>
      <c r="C39" s="66"/>
      <c r="D39" s="66"/>
      <c r="E39" s="66"/>
      <c r="F39" s="66"/>
      <c r="G39" s="66"/>
      <c r="H39" s="21">
        <f>H14-H38</f>
        <v>-370000</v>
      </c>
      <c r="I39" s="21">
        <f>I14-I38</f>
        <v>-370000</v>
      </c>
      <c r="J39" s="21">
        <f>J14-J38</f>
        <v>371482.04000000004</v>
      </c>
    </row>
    <row r="40" spans="1:10" ht="15">
      <c r="A40" s="43" t="s">
        <v>401</v>
      </c>
      <c r="B40" s="44"/>
      <c r="C40" s="44"/>
      <c r="D40" s="44"/>
      <c r="E40" s="44"/>
      <c r="F40" s="44"/>
      <c r="G40" s="45"/>
      <c r="H40" s="30">
        <f>H13-H37</f>
        <v>-370000</v>
      </c>
      <c r="I40" s="30">
        <f>I13-I37</f>
        <v>-370000</v>
      </c>
      <c r="J40" s="30">
        <f>J13-J37</f>
        <v>371482.04000000004</v>
      </c>
    </row>
    <row r="41" spans="1:10" ht="15">
      <c r="A41" s="33"/>
      <c r="B41" s="33"/>
      <c r="C41" s="33"/>
      <c r="D41" s="33"/>
      <c r="E41" s="33"/>
      <c r="F41" s="33"/>
      <c r="G41" s="33"/>
      <c r="H41" s="34"/>
      <c r="I41" s="34"/>
      <c r="J41" s="34"/>
    </row>
    <row r="42" spans="1:10" ht="15">
      <c r="A42" s="33"/>
      <c r="B42" s="33"/>
      <c r="C42" s="33"/>
      <c r="D42" s="33"/>
      <c r="E42" s="33"/>
      <c r="F42" s="33"/>
      <c r="G42" s="33"/>
      <c r="H42" s="34"/>
      <c r="I42" s="34"/>
      <c r="J42" s="34"/>
    </row>
    <row r="43" spans="1:10" ht="15">
      <c r="A43" s="33"/>
      <c r="B43" s="33"/>
      <c r="C43" s="33"/>
      <c r="D43" s="33"/>
      <c r="E43" s="33"/>
      <c r="F43" s="33"/>
      <c r="G43" s="33"/>
      <c r="H43" s="34"/>
      <c r="I43" s="34"/>
      <c r="J43" s="34"/>
    </row>
    <row r="44" spans="1:10" ht="15">
      <c r="A44" s="4"/>
      <c r="B44" s="4"/>
      <c r="C44" s="4"/>
      <c r="D44" s="4"/>
      <c r="E44" s="4"/>
      <c r="F44" s="4"/>
      <c r="G44" s="4"/>
      <c r="H44" s="4"/>
      <c r="I44" s="4"/>
      <c r="J44" s="4"/>
    </row>
    <row r="45" spans="1:10" ht="15">
      <c r="A45" s="38" t="s">
        <v>359</v>
      </c>
      <c r="B45" s="38"/>
      <c r="C45" s="38"/>
      <c r="D45" s="38"/>
      <c r="E45" s="32"/>
      <c r="F45" s="4"/>
      <c r="G45" s="4"/>
      <c r="H45" s="4"/>
      <c r="I45" s="4"/>
      <c r="J45" s="4"/>
    </row>
    <row r="46" spans="1:10" ht="15">
      <c r="A46" s="38" t="s">
        <v>360</v>
      </c>
      <c r="B46" s="38"/>
      <c r="C46" s="38"/>
      <c r="D46" s="38"/>
      <c r="E46" s="32"/>
      <c r="F46" s="4"/>
      <c r="G46" s="4"/>
      <c r="H46" s="4"/>
      <c r="I46" s="4"/>
      <c r="J46" s="4"/>
    </row>
    <row r="47" spans="1:10" ht="15">
      <c r="A47" s="4"/>
      <c r="B47" s="4"/>
      <c r="C47" s="4"/>
      <c r="D47" s="4"/>
      <c r="E47" s="4"/>
      <c r="F47" s="4"/>
      <c r="G47" s="38" t="s">
        <v>361</v>
      </c>
      <c r="H47" s="38"/>
      <c r="I47" s="38"/>
      <c r="J47" s="38"/>
    </row>
    <row r="48" spans="1:10" ht="15">
      <c r="A48" s="4"/>
      <c r="B48" s="4"/>
      <c r="C48" s="4"/>
      <c r="D48" s="4"/>
      <c r="E48" s="4"/>
      <c r="F48" s="4"/>
      <c r="G48" s="38" t="s">
        <v>362</v>
      </c>
      <c r="H48" s="38"/>
      <c r="I48" s="38"/>
      <c r="J48" s="38"/>
    </row>
    <row r="49" spans="1:10" ht="15">
      <c r="A49" s="4"/>
      <c r="B49" s="4"/>
      <c r="C49" s="4"/>
      <c r="D49" s="4"/>
      <c r="E49" s="4"/>
      <c r="F49" s="4"/>
      <c r="G49" s="38" t="s">
        <v>363</v>
      </c>
      <c r="H49" s="38"/>
      <c r="I49" s="38"/>
      <c r="J49" s="38"/>
    </row>
  </sheetData>
  <sheetProtection/>
  <mergeCells count="44">
    <mergeCell ref="G49:J49"/>
    <mergeCell ref="B32:C32"/>
    <mergeCell ref="B33:C33"/>
    <mergeCell ref="B34:C34"/>
    <mergeCell ref="B35:C35"/>
    <mergeCell ref="B36:C36"/>
    <mergeCell ref="A38:G38"/>
    <mergeCell ref="A39:G39"/>
    <mergeCell ref="A45:D45"/>
    <mergeCell ref="A46:D46"/>
    <mergeCell ref="G47:J47"/>
    <mergeCell ref="G48:J48"/>
    <mergeCell ref="B15:C15"/>
    <mergeCell ref="B16:C16"/>
    <mergeCell ref="B17:C17"/>
    <mergeCell ref="B18:C18"/>
    <mergeCell ref="B31:C31"/>
    <mergeCell ref="B20:C20"/>
    <mergeCell ref="B21:C21"/>
    <mergeCell ref="B22:C22"/>
    <mergeCell ref="B23:C23"/>
    <mergeCell ref="B24:C24"/>
    <mergeCell ref="B25:C25"/>
    <mergeCell ref="B26:C26"/>
    <mergeCell ref="B27:C27"/>
    <mergeCell ref="B28:C28"/>
    <mergeCell ref="B29:C29"/>
    <mergeCell ref="B30:C30"/>
    <mergeCell ref="A7:J7"/>
    <mergeCell ref="A13:G13"/>
    <mergeCell ref="A37:G37"/>
    <mergeCell ref="A40:G40"/>
    <mergeCell ref="A1:F1"/>
    <mergeCell ref="G1:J1"/>
    <mergeCell ref="G2:J2"/>
    <mergeCell ref="A5:J5"/>
    <mergeCell ref="A6:J6"/>
    <mergeCell ref="B19:C19"/>
    <mergeCell ref="A8:J8"/>
    <mergeCell ref="A9:J9"/>
    <mergeCell ref="B10:C10"/>
    <mergeCell ref="B11:C11"/>
    <mergeCell ref="B12:C12"/>
    <mergeCell ref="A14:G14"/>
  </mergeCells>
  <printOptions/>
  <pageMargins left="0.45" right="0.45" top="0.75" bottom="0.75" header="0.3" footer="0.3"/>
  <pageSetup horizontalDpi="600" verticalDpi="600" orientation="landscape" r:id="rId1"/>
  <headerFooter>
    <oddFooter>&amp;LGA
F-PO-09-02,ED.4,REV.0&amp;C&amp;P</oddFooter>
  </headerFooter>
</worksheet>
</file>

<file path=xl/worksheets/sheet5.xml><?xml version="1.0" encoding="utf-8"?>
<worksheet xmlns="http://schemas.openxmlformats.org/spreadsheetml/2006/main" xmlns:r="http://schemas.openxmlformats.org/officeDocument/2006/relationships">
  <dimension ref="A1:J96"/>
  <sheetViews>
    <sheetView zoomScalePageLayoutView="0" workbookViewId="0" topLeftCell="A25">
      <selection activeCell="N96" sqref="N96"/>
    </sheetView>
  </sheetViews>
  <sheetFormatPr defaultColWidth="9.140625" defaultRowHeight="15"/>
  <cols>
    <col min="1" max="1" width="9.7109375" style="0" customWidth="1"/>
    <col min="3" max="3" width="6.28125" style="0" customWidth="1"/>
    <col min="4" max="4" width="12.00390625" style="0" customWidth="1"/>
    <col min="5" max="5" width="21.8515625" style="0" customWidth="1"/>
    <col min="6" max="6" width="11.28125" style="0" customWidth="1"/>
    <col min="7" max="7" width="21.8515625" style="0" customWidth="1"/>
    <col min="8" max="10" width="13.00390625" style="0" bestFit="1" customWidth="1"/>
  </cols>
  <sheetData>
    <row r="1" spans="1:10" ht="15">
      <c r="A1" s="51" t="s">
        <v>284</v>
      </c>
      <c r="B1" s="51"/>
      <c r="C1" s="51"/>
      <c r="D1" s="51"/>
      <c r="E1" s="51"/>
      <c r="F1" s="51"/>
      <c r="G1" s="52" t="s">
        <v>375</v>
      </c>
      <c r="H1" s="52"/>
      <c r="I1" s="52"/>
      <c r="J1" s="52"/>
    </row>
    <row r="2" spans="1:10" ht="15">
      <c r="A2" s="4"/>
      <c r="B2" s="4"/>
      <c r="C2" s="6" t="s">
        <v>0</v>
      </c>
      <c r="D2" s="6"/>
      <c r="E2" s="6"/>
      <c r="F2" s="6"/>
      <c r="G2" s="52" t="s">
        <v>354</v>
      </c>
      <c r="H2" s="52"/>
      <c r="I2" s="52"/>
      <c r="J2" s="52"/>
    </row>
    <row r="3" spans="1:10" ht="15">
      <c r="A3" s="4"/>
      <c r="B3" s="4"/>
      <c r="C3" s="6"/>
      <c r="D3" s="6"/>
      <c r="E3" s="6"/>
      <c r="F3" s="6"/>
      <c r="G3" s="3"/>
      <c r="H3" s="3"/>
      <c r="I3" s="3"/>
      <c r="J3" s="3"/>
    </row>
    <row r="4" spans="1:10" ht="15">
      <c r="A4" s="4"/>
      <c r="B4" s="4"/>
      <c r="C4" s="4"/>
      <c r="D4" s="4"/>
      <c r="E4" s="4"/>
      <c r="F4" s="4"/>
      <c r="G4" s="4"/>
      <c r="H4" s="4"/>
      <c r="I4" s="4"/>
      <c r="J4" s="4"/>
    </row>
    <row r="5" spans="1:10" ht="15">
      <c r="A5" s="38" t="s">
        <v>355</v>
      </c>
      <c r="B5" s="38"/>
      <c r="C5" s="38"/>
      <c r="D5" s="38"/>
      <c r="E5" s="38"/>
      <c r="F5" s="38"/>
      <c r="G5" s="38"/>
      <c r="H5" s="38"/>
      <c r="I5" s="38"/>
      <c r="J5" s="38"/>
    </row>
    <row r="6" spans="1:10" ht="15">
      <c r="A6" s="38" t="s">
        <v>357</v>
      </c>
      <c r="B6" s="38"/>
      <c r="C6" s="38"/>
      <c r="D6" s="38"/>
      <c r="E6" s="38"/>
      <c r="F6" s="38"/>
      <c r="G6" s="38"/>
      <c r="H6" s="38"/>
      <c r="I6" s="38"/>
      <c r="J6" s="38"/>
    </row>
    <row r="7" spans="1:10" ht="15">
      <c r="A7" s="38" t="s">
        <v>373</v>
      </c>
      <c r="B7" s="38"/>
      <c r="C7" s="38"/>
      <c r="D7" s="38"/>
      <c r="E7" s="38"/>
      <c r="F7" s="38"/>
      <c r="G7" s="38"/>
      <c r="H7" s="38"/>
      <c r="I7" s="38"/>
      <c r="J7" s="38"/>
    </row>
    <row r="8" spans="1:10" ht="15">
      <c r="A8" s="5"/>
      <c r="B8" s="5"/>
      <c r="C8" s="5"/>
      <c r="D8" s="5"/>
      <c r="E8" s="5"/>
      <c r="F8" s="5"/>
      <c r="G8" s="5"/>
      <c r="H8" s="5"/>
      <c r="I8" s="5"/>
      <c r="J8" s="5"/>
    </row>
    <row r="9" spans="1:10" ht="15">
      <c r="A9" s="70" t="s">
        <v>0</v>
      </c>
      <c r="B9" s="70"/>
      <c r="C9" s="70"/>
      <c r="D9" s="70"/>
      <c r="E9" s="70"/>
      <c r="F9" s="70"/>
      <c r="G9" s="70"/>
      <c r="H9" s="70"/>
      <c r="I9" s="70"/>
      <c r="J9" s="70"/>
    </row>
    <row r="10" spans="1:10" ht="71.25">
      <c r="A10" s="8" t="s">
        <v>1</v>
      </c>
      <c r="B10" s="71" t="s">
        <v>2</v>
      </c>
      <c r="C10" s="72"/>
      <c r="D10" s="8" t="s">
        <v>3</v>
      </c>
      <c r="E10" s="8" t="s">
        <v>4</v>
      </c>
      <c r="F10" s="8" t="s">
        <v>5</v>
      </c>
      <c r="G10" s="8" t="s">
        <v>6</v>
      </c>
      <c r="H10" s="8" t="s">
        <v>404</v>
      </c>
      <c r="I10" s="8" t="s">
        <v>403</v>
      </c>
      <c r="J10" s="8" t="s">
        <v>402</v>
      </c>
    </row>
    <row r="11" spans="1:10" ht="30">
      <c r="A11" s="7" t="s">
        <v>7</v>
      </c>
      <c r="B11" s="46" t="s">
        <v>52</v>
      </c>
      <c r="C11" s="47"/>
      <c r="D11" s="7" t="s">
        <v>53</v>
      </c>
      <c r="E11" s="7" t="s">
        <v>54</v>
      </c>
      <c r="F11" s="7"/>
      <c r="G11" s="7"/>
      <c r="H11" s="9">
        <v>3200000</v>
      </c>
      <c r="I11" s="9">
        <v>3700000</v>
      </c>
      <c r="J11" s="9">
        <v>3151867.3</v>
      </c>
    </row>
    <row r="12" spans="1:10" ht="60">
      <c r="A12" s="7" t="s">
        <v>7</v>
      </c>
      <c r="B12" s="46" t="s">
        <v>52</v>
      </c>
      <c r="C12" s="47"/>
      <c r="D12" s="7" t="s">
        <v>55</v>
      </c>
      <c r="E12" s="7" t="s">
        <v>56</v>
      </c>
      <c r="F12" s="7"/>
      <c r="G12" s="7"/>
      <c r="H12" s="9">
        <v>145271000</v>
      </c>
      <c r="I12" s="9">
        <v>144038490</v>
      </c>
      <c r="J12" s="9">
        <v>136212351.05</v>
      </c>
    </row>
    <row r="13" spans="1:10" ht="75">
      <c r="A13" s="7" t="s">
        <v>7</v>
      </c>
      <c r="B13" s="46" t="s">
        <v>52</v>
      </c>
      <c r="C13" s="47"/>
      <c r="D13" s="7" t="s">
        <v>57</v>
      </c>
      <c r="E13" s="7" t="s">
        <v>58</v>
      </c>
      <c r="F13" s="7"/>
      <c r="G13" s="7"/>
      <c r="H13" s="9">
        <v>29100000</v>
      </c>
      <c r="I13" s="9">
        <v>12600000</v>
      </c>
      <c r="J13" s="9">
        <v>9513324.05</v>
      </c>
    </row>
    <row r="14" spans="1:10" ht="90">
      <c r="A14" s="7" t="s">
        <v>7</v>
      </c>
      <c r="B14" s="46" t="s">
        <v>52</v>
      </c>
      <c r="C14" s="47"/>
      <c r="D14" s="7" t="s">
        <v>59</v>
      </c>
      <c r="E14" s="7" t="s">
        <v>60</v>
      </c>
      <c r="F14" s="7"/>
      <c r="G14" s="7"/>
      <c r="H14" s="9">
        <v>9900000</v>
      </c>
      <c r="I14" s="9">
        <v>24700000</v>
      </c>
      <c r="J14" s="9">
        <v>23272507.72</v>
      </c>
    </row>
    <row r="15" spans="1:10" ht="45">
      <c r="A15" s="7" t="s">
        <v>7</v>
      </c>
      <c r="B15" s="46" t="s">
        <v>52</v>
      </c>
      <c r="C15" s="47"/>
      <c r="D15" s="7" t="s">
        <v>61</v>
      </c>
      <c r="E15" s="7" t="s">
        <v>62</v>
      </c>
      <c r="F15" s="7"/>
      <c r="G15" s="7"/>
      <c r="H15" s="9">
        <v>7300000</v>
      </c>
      <c r="I15" s="9">
        <v>5500000</v>
      </c>
      <c r="J15" s="9">
        <v>5075000</v>
      </c>
    </row>
    <row r="16" spans="1:10" ht="15">
      <c r="A16" s="7" t="s">
        <v>7</v>
      </c>
      <c r="B16" s="46" t="s">
        <v>52</v>
      </c>
      <c r="C16" s="47"/>
      <c r="D16" s="7" t="s">
        <v>63</v>
      </c>
      <c r="E16" s="7" t="s">
        <v>64</v>
      </c>
      <c r="F16" s="7"/>
      <c r="G16" s="7"/>
      <c r="H16" s="9">
        <v>0</v>
      </c>
      <c r="I16" s="9">
        <v>128680</v>
      </c>
      <c r="J16" s="9">
        <v>128680</v>
      </c>
    </row>
    <row r="17" spans="1:10" ht="75">
      <c r="A17" s="7" t="s">
        <v>7</v>
      </c>
      <c r="B17" s="46" t="s">
        <v>52</v>
      </c>
      <c r="C17" s="47"/>
      <c r="D17" s="7" t="s">
        <v>29</v>
      </c>
      <c r="E17" s="7" t="s">
        <v>30</v>
      </c>
      <c r="F17" s="7"/>
      <c r="G17" s="7"/>
      <c r="H17" s="9">
        <v>0</v>
      </c>
      <c r="I17" s="9">
        <v>-65170</v>
      </c>
      <c r="J17" s="9">
        <v>-65169</v>
      </c>
    </row>
    <row r="18" spans="1:10" ht="90">
      <c r="A18" s="7" t="s">
        <v>7</v>
      </c>
      <c r="B18" s="46" t="s">
        <v>52</v>
      </c>
      <c r="C18" s="47"/>
      <c r="D18" s="7" t="s">
        <v>67</v>
      </c>
      <c r="E18" s="7" t="s">
        <v>68</v>
      </c>
      <c r="F18" s="7"/>
      <c r="G18" s="7"/>
      <c r="H18" s="9">
        <v>143400000</v>
      </c>
      <c r="I18" s="9">
        <v>85700000</v>
      </c>
      <c r="J18" s="9">
        <v>85483696</v>
      </c>
    </row>
    <row r="19" spans="1:10" ht="15">
      <c r="A19" s="43" t="s">
        <v>401</v>
      </c>
      <c r="B19" s="44"/>
      <c r="C19" s="44"/>
      <c r="D19" s="44"/>
      <c r="E19" s="44"/>
      <c r="F19" s="44"/>
      <c r="G19" s="45"/>
      <c r="H19" s="20">
        <f>SUM(H11:H18)</f>
        <v>338171000</v>
      </c>
      <c r="I19" s="20">
        <f>SUM(I11:I18)</f>
        <v>276302000</v>
      </c>
      <c r="J19" s="20">
        <f>SUM(J11:J18)</f>
        <v>262772257.12000003</v>
      </c>
    </row>
    <row r="20" spans="1:10" ht="30">
      <c r="A20" s="7" t="s">
        <v>7</v>
      </c>
      <c r="B20" s="46" t="s">
        <v>52</v>
      </c>
      <c r="C20" s="47"/>
      <c r="D20" s="7" t="s">
        <v>31</v>
      </c>
      <c r="E20" s="7" t="s">
        <v>32</v>
      </c>
      <c r="F20" s="7"/>
      <c r="G20" s="7"/>
      <c r="H20" s="9">
        <v>0</v>
      </c>
      <c r="I20" s="9">
        <v>65170</v>
      </c>
      <c r="J20" s="9">
        <v>65169</v>
      </c>
    </row>
    <row r="21" spans="1:10" ht="75">
      <c r="A21" s="7" t="s">
        <v>7</v>
      </c>
      <c r="B21" s="46" t="s">
        <v>52</v>
      </c>
      <c r="C21" s="47"/>
      <c r="D21" s="7">
        <v>423900</v>
      </c>
      <c r="E21" s="7" t="s">
        <v>351</v>
      </c>
      <c r="F21" s="7"/>
      <c r="G21" s="7"/>
      <c r="H21" s="9">
        <v>454000</v>
      </c>
      <c r="I21" s="9">
        <v>454000</v>
      </c>
      <c r="J21" s="9">
        <v>0</v>
      </c>
    </row>
    <row r="22" spans="1:10" ht="180">
      <c r="A22" s="7" t="s">
        <v>7</v>
      </c>
      <c r="B22" s="46" t="s">
        <v>52</v>
      </c>
      <c r="C22" s="47"/>
      <c r="D22" s="7" t="s">
        <v>307</v>
      </c>
      <c r="E22" s="7" t="s">
        <v>308</v>
      </c>
      <c r="F22" s="7"/>
      <c r="G22" s="7"/>
      <c r="H22" s="9">
        <v>0</v>
      </c>
      <c r="I22" s="9">
        <v>0</v>
      </c>
      <c r="J22" s="9">
        <v>297079.99</v>
      </c>
    </row>
    <row r="23" spans="1:10" ht="60">
      <c r="A23" s="7" t="s">
        <v>7</v>
      </c>
      <c r="B23" s="46" t="s">
        <v>52</v>
      </c>
      <c r="C23" s="47"/>
      <c r="D23" s="7" t="s">
        <v>65</v>
      </c>
      <c r="E23" s="7" t="s">
        <v>66</v>
      </c>
      <c r="F23" s="7"/>
      <c r="G23" s="7"/>
      <c r="H23" s="9">
        <v>9258000</v>
      </c>
      <c r="I23" s="9">
        <v>12625000</v>
      </c>
      <c r="J23" s="9">
        <v>5700872.52</v>
      </c>
    </row>
    <row r="24" spans="1:10" ht="90">
      <c r="A24" s="7" t="s">
        <v>7</v>
      </c>
      <c r="B24" s="46" t="s">
        <v>52</v>
      </c>
      <c r="C24" s="47"/>
      <c r="D24" s="7" t="s">
        <v>298</v>
      </c>
      <c r="E24" s="7" t="s">
        <v>299</v>
      </c>
      <c r="F24" s="7"/>
      <c r="G24" s="7"/>
      <c r="H24" s="9">
        <v>0</v>
      </c>
      <c r="I24" s="9">
        <v>0</v>
      </c>
      <c r="J24" s="9">
        <v>742699.97</v>
      </c>
    </row>
    <row r="25" spans="1:10" ht="45">
      <c r="A25" s="7" t="s">
        <v>7</v>
      </c>
      <c r="B25" s="46" t="s">
        <v>52</v>
      </c>
      <c r="C25" s="47"/>
      <c r="D25" s="7">
        <v>480201</v>
      </c>
      <c r="E25" s="7" t="s">
        <v>301</v>
      </c>
      <c r="F25" s="7"/>
      <c r="G25" s="7"/>
      <c r="H25" s="9">
        <v>2833000</v>
      </c>
      <c r="I25" s="9">
        <v>0</v>
      </c>
      <c r="J25" s="9">
        <v>0</v>
      </c>
    </row>
    <row r="26" spans="1:10" ht="28.5" customHeight="1">
      <c r="A26" s="7" t="s">
        <v>7</v>
      </c>
      <c r="B26" s="46" t="s">
        <v>52</v>
      </c>
      <c r="C26" s="47"/>
      <c r="D26" s="7" t="s">
        <v>305</v>
      </c>
      <c r="E26" s="7" t="s">
        <v>46</v>
      </c>
      <c r="F26" s="7"/>
      <c r="G26" s="7"/>
      <c r="H26" s="9">
        <v>0</v>
      </c>
      <c r="I26" s="9">
        <v>2833000</v>
      </c>
      <c r="J26" s="9">
        <v>819921.72</v>
      </c>
    </row>
    <row r="27" spans="1:10" ht="15">
      <c r="A27" s="43" t="s">
        <v>379</v>
      </c>
      <c r="B27" s="44"/>
      <c r="C27" s="44"/>
      <c r="D27" s="44"/>
      <c r="E27" s="44"/>
      <c r="F27" s="44"/>
      <c r="G27" s="45"/>
      <c r="H27" s="20">
        <f>SUM(H20:H26)</f>
        <v>12545000</v>
      </c>
      <c r="I27" s="20">
        <f>SUM(I20:I26)</f>
        <v>15977170</v>
      </c>
      <c r="J27" s="20">
        <f>SUM(J20:J26)</f>
        <v>7625743.199999999</v>
      </c>
    </row>
    <row r="28" spans="1:10" ht="15">
      <c r="A28" s="53" t="s">
        <v>338</v>
      </c>
      <c r="B28" s="54"/>
      <c r="C28" s="54"/>
      <c r="D28" s="54"/>
      <c r="E28" s="54"/>
      <c r="F28" s="54"/>
      <c r="G28" s="55"/>
      <c r="H28" s="10">
        <f>H19+H27</f>
        <v>350716000</v>
      </c>
      <c r="I28" s="10">
        <f>I19+I27</f>
        <v>292279170</v>
      </c>
      <c r="J28" s="10">
        <f>J19+J27</f>
        <v>270398000.32000005</v>
      </c>
    </row>
    <row r="29" spans="1:10" ht="30">
      <c r="A29" s="7" t="s">
        <v>78</v>
      </c>
      <c r="B29" s="46" t="s">
        <v>52</v>
      </c>
      <c r="C29" s="47"/>
      <c r="D29" s="7" t="s">
        <v>204</v>
      </c>
      <c r="E29" s="7" t="s">
        <v>205</v>
      </c>
      <c r="F29" s="7" t="s">
        <v>81</v>
      </c>
      <c r="G29" s="7" t="s">
        <v>82</v>
      </c>
      <c r="H29" s="9">
        <v>157900000</v>
      </c>
      <c r="I29" s="9">
        <v>116000000</v>
      </c>
      <c r="J29" s="9">
        <v>113857647</v>
      </c>
    </row>
    <row r="30" spans="1:10" ht="30">
      <c r="A30" s="7" t="s">
        <v>78</v>
      </c>
      <c r="B30" s="46" t="s">
        <v>52</v>
      </c>
      <c r="C30" s="47"/>
      <c r="D30" s="7" t="s">
        <v>204</v>
      </c>
      <c r="E30" s="7" t="s">
        <v>205</v>
      </c>
      <c r="F30" s="7" t="s">
        <v>188</v>
      </c>
      <c r="G30" s="7" t="s">
        <v>189</v>
      </c>
      <c r="H30" s="9">
        <v>36900000</v>
      </c>
      <c r="I30" s="9">
        <v>33800000</v>
      </c>
      <c r="J30" s="9">
        <v>33646792</v>
      </c>
    </row>
    <row r="31" spans="1:10" ht="30">
      <c r="A31" s="7" t="s">
        <v>78</v>
      </c>
      <c r="B31" s="46" t="s">
        <v>52</v>
      </c>
      <c r="C31" s="47"/>
      <c r="D31" s="7" t="s">
        <v>204</v>
      </c>
      <c r="E31" s="7" t="s">
        <v>205</v>
      </c>
      <c r="F31" s="7" t="s">
        <v>190</v>
      </c>
      <c r="G31" s="7" t="s">
        <v>191</v>
      </c>
      <c r="H31" s="9">
        <v>19800000</v>
      </c>
      <c r="I31" s="9">
        <v>16020000</v>
      </c>
      <c r="J31" s="9">
        <v>15746173</v>
      </c>
    </row>
    <row r="32" spans="1:10" ht="30">
      <c r="A32" s="7" t="s">
        <v>78</v>
      </c>
      <c r="B32" s="46" t="s">
        <v>52</v>
      </c>
      <c r="C32" s="47"/>
      <c r="D32" s="7" t="s">
        <v>204</v>
      </c>
      <c r="E32" s="7" t="s">
        <v>205</v>
      </c>
      <c r="F32" s="7" t="s">
        <v>192</v>
      </c>
      <c r="G32" s="7" t="s">
        <v>193</v>
      </c>
      <c r="H32" s="9">
        <v>330000</v>
      </c>
      <c r="I32" s="9">
        <v>360000</v>
      </c>
      <c r="J32" s="9">
        <v>329000</v>
      </c>
    </row>
    <row r="33" spans="1:10" ht="30">
      <c r="A33" s="7" t="s">
        <v>78</v>
      </c>
      <c r="B33" s="46" t="s">
        <v>52</v>
      </c>
      <c r="C33" s="47"/>
      <c r="D33" s="7" t="s">
        <v>204</v>
      </c>
      <c r="E33" s="7" t="s">
        <v>205</v>
      </c>
      <c r="F33" s="7" t="s">
        <v>194</v>
      </c>
      <c r="G33" s="7" t="s">
        <v>195</v>
      </c>
      <c r="H33" s="9">
        <v>26450000</v>
      </c>
      <c r="I33" s="9">
        <v>13350000</v>
      </c>
      <c r="J33" s="9">
        <v>12964270</v>
      </c>
    </row>
    <row r="34" spans="1:10" ht="30">
      <c r="A34" s="7" t="s">
        <v>78</v>
      </c>
      <c r="B34" s="46" t="s">
        <v>52</v>
      </c>
      <c r="C34" s="47"/>
      <c r="D34" s="7" t="s">
        <v>204</v>
      </c>
      <c r="E34" s="7" t="s">
        <v>205</v>
      </c>
      <c r="F34" s="7" t="s">
        <v>331</v>
      </c>
      <c r="G34" s="7" t="s">
        <v>332</v>
      </c>
      <c r="H34" s="9">
        <v>7195000</v>
      </c>
      <c r="I34" s="9">
        <v>6495000</v>
      </c>
      <c r="J34" s="9">
        <v>6324378</v>
      </c>
    </row>
    <row r="35" spans="1:10" ht="30">
      <c r="A35" s="7" t="s">
        <v>78</v>
      </c>
      <c r="B35" s="46" t="s">
        <v>52</v>
      </c>
      <c r="C35" s="47"/>
      <c r="D35" s="7" t="s">
        <v>204</v>
      </c>
      <c r="E35" s="7" t="s">
        <v>205</v>
      </c>
      <c r="F35" s="7" t="s">
        <v>266</v>
      </c>
      <c r="G35" s="7" t="s">
        <v>267</v>
      </c>
      <c r="H35" s="9">
        <v>1077000</v>
      </c>
      <c r="I35" s="9">
        <v>1927000</v>
      </c>
      <c r="J35" s="9">
        <v>1372482</v>
      </c>
    </row>
    <row r="36" spans="1:10" ht="30">
      <c r="A36" s="7" t="s">
        <v>78</v>
      </c>
      <c r="B36" s="46" t="s">
        <v>52</v>
      </c>
      <c r="C36" s="47"/>
      <c r="D36" s="7" t="s">
        <v>204</v>
      </c>
      <c r="E36" s="7" t="s">
        <v>205</v>
      </c>
      <c r="F36" s="7" t="s">
        <v>268</v>
      </c>
      <c r="G36" s="7" t="s">
        <v>269</v>
      </c>
      <c r="H36" s="9">
        <v>467000</v>
      </c>
      <c r="I36" s="9">
        <v>467000</v>
      </c>
      <c r="J36" s="9">
        <v>461295</v>
      </c>
    </row>
    <row r="37" spans="1:10" ht="30">
      <c r="A37" s="7" t="s">
        <v>78</v>
      </c>
      <c r="B37" s="46" t="s">
        <v>52</v>
      </c>
      <c r="C37" s="47"/>
      <c r="D37" s="7" t="s">
        <v>204</v>
      </c>
      <c r="E37" s="7" t="s">
        <v>205</v>
      </c>
      <c r="F37" s="7" t="s">
        <v>310</v>
      </c>
      <c r="G37" s="7" t="s">
        <v>311</v>
      </c>
      <c r="H37" s="9">
        <v>3178000</v>
      </c>
      <c r="I37" s="9">
        <v>2978000</v>
      </c>
      <c r="J37" s="9">
        <v>2828500</v>
      </c>
    </row>
    <row r="38" spans="1:10" ht="30">
      <c r="A38" s="7" t="s">
        <v>78</v>
      </c>
      <c r="B38" s="46" t="s">
        <v>52</v>
      </c>
      <c r="C38" s="47"/>
      <c r="D38" s="7" t="s">
        <v>204</v>
      </c>
      <c r="E38" s="7" t="s">
        <v>205</v>
      </c>
      <c r="F38" s="7" t="s">
        <v>86</v>
      </c>
      <c r="G38" s="7" t="s">
        <v>87</v>
      </c>
      <c r="H38" s="9">
        <v>2550000</v>
      </c>
      <c r="I38" s="9">
        <v>2150000</v>
      </c>
      <c r="J38" s="9">
        <v>2085207</v>
      </c>
    </row>
    <row r="39" spans="1:10" ht="30">
      <c r="A39" s="7" t="s">
        <v>78</v>
      </c>
      <c r="B39" s="46" t="s">
        <v>52</v>
      </c>
      <c r="C39" s="47"/>
      <c r="D39" s="7" t="s">
        <v>204</v>
      </c>
      <c r="E39" s="7" t="s">
        <v>205</v>
      </c>
      <c r="F39" s="7" t="s">
        <v>88</v>
      </c>
      <c r="G39" s="7" t="s">
        <v>89</v>
      </c>
      <c r="H39" s="9">
        <v>48000</v>
      </c>
      <c r="I39" s="9">
        <v>48000</v>
      </c>
      <c r="J39" s="9">
        <v>47412</v>
      </c>
    </row>
    <row r="40" spans="1:10" ht="30">
      <c r="A40" s="7" t="s">
        <v>78</v>
      </c>
      <c r="B40" s="46" t="s">
        <v>52</v>
      </c>
      <c r="C40" s="47"/>
      <c r="D40" s="7" t="s">
        <v>204</v>
      </c>
      <c r="E40" s="7" t="s">
        <v>205</v>
      </c>
      <c r="F40" s="7" t="s">
        <v>90</v>
      </c>
      <c r="G40" s="7" t="s">
        <v>91</v>
      </c>
      <c r="H40" s="9">
        <v>498000</v>
      </c>
      <c r="I40" s="9">
        <v>498000</v>
      </c>
      <c r="J40" s="9">
        <v>497572</v>
      </c>
    </row>
    <row r="41" spans="1:10" ht="60.75" customHeight="1">
      <c r="A41" s="7" t="s">
        <v>78</v>
      </c>
      <c r="B41" s="46" t="s">
        <v>52</v>
      </c>
      <c r="C41" s="47"/>
      <c r="D41" s="7" t="s">
        <v>204</v>
      </c>
      <c r="E41" s="7" t="s">
        <v>205</v>
      </c>
      <c r="F41" s="7" t="s">
        <v>92</v>
      </c>
      <c r="G41" s="7" t="s">
        <v>93</v>
      </c>
      <c r="H41" s="9">
        <v>27000</v>
      </c>
      <c r="I41" s="9">
        <v>27000</v>
      </c>
      <c r="J41" s="9">
        <v>26877</v>
      </c>
    </row>
    <row r="42" spans="1:10" ht="30">
      <c r="A42" s="7" t="s">
        <v>78</v>
      </c>
      <c r="B42" s="46" t="s">
        <v>52</v>
      </c>
      <c r="C42" s="47"/>
      <c r="D42" s="7" t="s">
        <v>204</v>
      </c>
      <c r="E42" s="7" t="s">
        <v>205</v>
      </c>
      <c r="F42" s="7" t="s">
        <v>94</v>
      </c>
      <c r="G42" s="7" t="s">
        <v>95</v>
      </c>
      <c r="H42" s="9">
        <v>80000</v>
      </c>
      <c r="I42" s="9">
        <v>80000</v>
      </c>
      <c r="J42" s="9">
        <v>41194</v>
      </c>
    </row>
    <row r="43" spans="1:10" ht="30">
      <c r="A43" s="7" t="s">
        <v>78</v>
      </c>
      <c r="B43" s="46" t="s">
        <v>52</v>
      </c>
      <c r="C43" s="47"/>
      <c r="D43" s="7" t="s">
        <v>204</v>
      </c>
      <c r="E43" s="7" t="s">
        <v>205</v>
      </c>
      <c r="F43" s="7" t="s">
        <v>312</v>
      </c>
      <c r="G43" s="7" t="s">
        <v>313</v>
      </c>
      <c r="H43" s="9">
        <v>5731000</v>
      </c>
      <c r="I43" s="9">
        <v>3931000</v>
      </c>
      <c r="J43" s="9">
        <v>3816492</v>
      </c>
    </row>
    <row r="44" spans="1:10" ht="30">
      <c r="A44" s="7" t="s">
        <v>78</v>
      </c>
      <c r="B44" s="46" t="s">
        <v>52</v>
      </c>
      <c r="C44" s="47"/>
      <c r="D44" s="7" t="s">
        <v>204</v>
      </c>
      <c r="E44" s="7" t="s">
        <v>205</v>
      </c>
      <c r="F44" s="7" t="s">
        <v>96</v>
      </c>
      <c r="G44" s="7" t="s">
        <v>97</v>
      </c>
      <c r="H44" s="9">
        <v>265000</v>
      </c>
      <c r="I44" s="9">
        <v>245000</v>
      </c>
      <c r="J44" s="9">
        <v>198366.64</v>
      </c>
    </row>
    <row r="45" spans="1:10" ht="30">
      <c r="A45" s="7" t="s">
        <v>78</v>
      </c>
      <c r="B45" s="46" t="s">
        <v>52</v>
      </c>
      <c r="C45" s="47"/>
      <c r="D45" s="7" t="s">
        <v>204</v>
      </c>
      <c r="E45" s="7" t="s">
        <v>205</v>
      </c>
      <c r="F45" s="7" t="s">
        <v>98</v>
      </c>
      <c r="G45" s="7" t="s">
        <v>99</v>
      </c>
      <c r="H45" s="9">
        <v>740000</v>
      </c>
      <c r="I45" s="9">
        <v>740000</v>
      </c>
      <c r="J45" s="9">
        <v>637140.27</v>
      </c>
    </row>
    <row r="46" spans="1:10" ht="30">
      <c r="A46" s="7" t="s">
        <v>78</v>
      </c>
      <c r="B46" s="46" t="s">
        <v>52</v>
      </c>
      <c r="C46" s="47"/>
      <c r="D46" s="7" t="s">
        <v>204</v>
      </c>
      <c r="E46" s="7" t="s">
        <v>205</v>
      </c>
      <c r="F46" s="7" t="s">
        <v>100</v>
      </c>
      <c r="G46" s="7" t="s">
        <v>101</v>
      </c>
      <c r="H46" s="9">
        <v>4100000</v>
      </c>
      <c r="I46" s="9">
        <v>3864000</v>
      </c>
      <c r="J46" s="9">
        <v>3451120.4</v>
      </c>
    </row>
    <row r="47" spans="1:10" ht="30">
      <c r="A47" s="7" t="s">
        <v>78</v>
      </c>
      <c r="B47" s="46" t="s">
        <v>52</v>
      </c>
      <c r="C47" s="47"/>
      <c r="D47" s="7" t="s">
        <v>204</v>
      </c>
      <c r="E47" s="7" t="s">
        <v>205</v>
      </c>
      <c r="F47" s="7" t="s">
        <v>102</v>
      </c>
      <c r="G47" s="7" t="s">
        <v>103</v>
      </c>
      <c r="H47" s="9">
        <v>1400000</v>
      </c>
      <c r="I47" s="9">
        <v>1075000</v>
      </c>
      <c r="J47" s="9">
        <v>982721.95</v>
      </c>
    </row>
    <row r="48" spans="1:10" ht="30">
      <c r="A48" s="7" t="s">
        <v>78</v>
      </c>
      <c r="B48" s="46" t="s">
        <v>52</v>
      </c>
      <c r="C48" s="47"/>
      <c r="D48" s="7" t="s">
        <v>204</v>
      </c>
      <c r="E48" s="7" t="s">
        <v>205</v>
      </c>
      <c r="F48" s="7" t="s">
        <v>104</v>
      </c>
      <c r="G48" s="7" t="s">
        <v>105</v>
      </c>
      <c r="H48" s="9">
        <v>130000</v>
      </c>
      <c r="I48" s="9">
        <v>90000</v>
      </c>
      <c r="J48" s="9">
        <v>65819.34</v>
      </c>
    </row>
    <row r="49" spans="1:10" ht="30">
      <c r="A49" s="7" t="s">
        <v>78</v>
      </c>
      <c r="B49" s="46" t="s">
        <v>52</v>
      </c>
      <c r="C49" s="47"/>
      <c r="D49" s="7" t="s">
        <v>204</v>
      </c>
      <c r="E49" s="7" t="s">
        <v>205</v>
      </c>
      <c r="F49" s="7" t="s">
        <v>106</v>
      </c>
      <c r="G49" s="7" t="s">
        <v>107</v>
      </c>
      <c r="H49" s="9">
        <v>2050000</v>
      </c>
      <c r="I49" s="9">
        <v>2400000</v>
      </c>
      <c r="J49" s="9">
        <v>2076988.2</v>
      </c>
    </row>
    <row r="50" spans="1:10" ht="30">
      <c r="A50" s="7" t="s">
        <v>78</v>
      </c>
      <c r="B50" s="46" t="s">
        <v>52</v>
      </c>
      <c r="C50" s="47"/>
      <c r="D50" s="7" t="s">
        <v>204</v>
      </c>
      <c r="E50" s="7" t="s">
        <v>205</v>
      </c>
      <c r="F50" s="7" t="s">
        <v>108</v>
      </c>
      <c r="G50" s="7" t="s">
        <v>109</v>
      </c>
      <c r="H50" s="9">
        <v>550000</v>
      </c>
      <c r="I50" s="9">
        <v>510000</v>
      </c>
      <c r="J50" s="9">
        <v>436860.34</v>
      </c>
    </row>
    <row r="51" spans="1:10" ht="30">
      <c r="A51" s="7" t="s">
        <v>78</v>
      </c>
      <c r="B51" s="46" t="s">
        <v>52</v>
      </c>
      <c r="C51" s="47"/>
      <c r="D51" s="7" t="s">
        <v>204</v>
      </c>
      <c r="E51" s="7" t="s">
        <v>205</v>
      </c>
      <c r="F51" s="7" t="s">
        <v>110</v>
      </c>
      <c r="G51" s="7" t="s">
        <v>111</v>
      </c>
      <c r="H51" s="9">
        <v>370000</v>
      </c>
      <c r="I51" s="9">
        <v>365000</v>
      </c>
      <c r="J51" s="9">
        <v>338392.93</v>
      </c>
    </row>
    <row r="52" spans="1:10" ht="45">
      <c r="A52" s="7" t="s">
        <v>78</v>
      </c>
      <c r="B52" s="46" t="s">
        <v>52</v>
      </c>
      <c r="C52" s="47"/>
      <c r="D52" s="7" t="s">
        <v>204</v>
      </c>
      <c r="E52" s="7" t="s">
        <v>205</v>
      </c>
      <c r="F52" s="7" t="s">
        <v>112</v>
      </c>
      <c r="G52" s="7" t="s">
        <v>113</v>
      </c>
      <c r="H52" s="9">
        <v>6500000</v>
      </c>
      <c r="I52" s="9">
        <v>5960000</v>
      </c>
      <c r="J52" s="9">
        <v>5348570.94</v>
      </c>
    </row>
    <row r="53" spans="1:10" ht="45">
      <c r="A53" s="7" t="s">
        <v>78</v>
      </c>
      <c r="B53" s="46" t="s">
        <v>52</v>
      </c>
      <c r="C53" s="47"/>
      <c r="D53" s="7" t="s">
        <v>204</v>
      </c>
      <c r="E53" s="7" t="s">
        <v>205</v>
      </c>
      <c r="F53" s="7" t="s">
        <v>114</v>
      </c>
      <c r="G53" s="7" t="s">
        <v>115</v>
      </c>
      <c r="H53" s="9">
        <v>3200000</v>
      </c>
      <c r="I53" s="9">
        <v>4700000</v>
      </c>
      <c r="J53" s="9">
        <v>4088550.97</v>
      </c>
    </row>
    <row r="54" spans="1:10" ht="30">
      <c r="A54" s="7" t="s">
        <v>78</v>
      </c>
      <c r="B54" s="46" t="s">
        <v>52</v>
      </c>
      <c r="C54" s="47"/>
      <c r="D54" s="7" t="s">
        <v>204</v>
      </c>
      <c r="E54" s="7" t="s">
        <v>205</v>
      </c>
      <c r="F54" s="7" t="s">
        <v>116</v>
      </c>
      <c r="G54" s="7" t="s">
        <v>117</v>
      </c>
      <c r="H54" s="9">
        <v>2300000</v>
      </c>
      <c r="I54" s="9">
        <v>2810000</v>
      </c>
      <c r="J54" s="9">
        <v>2234625.58</v>
      </c>
    </row>
    <row r="55" spans="1:10" ht="30">
      <c r="A55" s="7" t="s">
        <v>78</v>
      </c>
      <c r="B55" s="46" t="s">
        <v>52</v>
      </c>
      <c r="C55" s="47"/>
      <c r="D55" s="7" t="s">
        <v>204</v>
      </c>
      <c r="E55" s="7" t="s">
        <v>205</v>
      </c>
      <c r="F55" s="7" t="s">
        <v>196</v>
      </c>
      <c r="G55" s="7" t="s">
        <v>197</v>
      </c>
      <c r="H55" s="9">
        <v>3100000</v>
      </c>
      <c r="I55" s="9">
        <v>2820000</v>
      </c>
      <c r="J55" s="9">
        <v>2333591.92</v>
      </c>
    </row>
    <row r="56" spans="1:10" ht="30">
      <c r="A56" s="7" t="s">
        <v>78</v>
      </c>
      <c r="B56" s="46" t="s">
        <v>52</v>
      </c>
      <c r="C56" s="47"/>
      <c r="D56" s="7" t="s">
        <v>204</v>
      </c>
      <c r="E56" s="7" t="s">
        <v>205</v>
      </c>
      <c r="F56" s="7" t="s">
        <v>198</v>
      </c>
      <c r="G56" s="7" t="s">
        <v>199</v>
      </c>
      <c r="H56" s="9">
        <v>35000000</v>
      </c>
      <c r="I56" s="9">
        <v>35175000</v>
      </c>
      <c r="J56" s="9">
        <v>28309684.42</v>
      </c>
    </row>
    <row r="57" spans="1:10" ht="30">
      <c r="A57" s="7" t="s">
        <v>78</v>
      </c>
      <c r="B57" s="46" t="s">
        <v>52</v>
      </c>
      <c r="C57" s="47"/>
      <c r="D57" s="7" t="s">
        <v>204</v>
      </c>
      <c r="E57" s="7" t="s">
        <v>205</v>
      </c>
      <c r="F57" s="7" t="s">
        <v>200</v>
      </c>
      <c r="G57" s="7" t="s">
        <v>201</v>
      </c>
      <c r="H57" s="9">
        <v>7700000</v>
      </c>
      <c r="I57" s="9">
        <v>8200000</v>
      </c>
      <c r="J57" s="9">
        <v>6622126.9</v>
      </c>
    </row>
    <row r="58" spans="1:10" ht="30">
      <c r="A58" s="7" t="s">
        <v>78</v>
      </c>
      <c r="B58" s="46" t="s">
        <v>52</v>
      </c>
      <c r="C58" s="47"/>
      <c r="D58" s="7" t="s">
        <v>204</v>
      </c>
      <c r="E58" s="7" t="s">
        <v>205</v>
      </c>
      <c r="F58" s="7" t="s">
        <v>270</v>
      </c>
      <c r="G58" s="7" t="s">
        <v>271</v>
      </c>
      <c r="H58" s="9">
        <v>7100000</v>
      </c>
      <c r="I58" s="9">
        <v>7729000</v>
      </c>
      <c r="J58" s="9">
        <v>6700409.24</v>
      </c>
    </row>
    <row r="59" spans="1:10" ht="30">
      <c r="A59" s="7" t="s">
        <v>78</v>
      </c>
      <c r="B59" s="46" t="s">
        <v>52</v>
      </c>
      <c r="C59" s="47"/>
      <c r="D59" s="7" t="s">
        <v>204</v>
      </c>
      <c r="E59" s="7" t="s">
        <v>205</v>
      </c>
      <c r="F59" s="7" t="s">
        <v>272</v>
      </c>
      <c r="G59" s="7" t="s">
        <v>273</v>
      </c>
      <c r="H59" s="9">
        <v>1310000</v>
      </c>
      <c r="I59" s="9">
        <v>1341000</v>
      </c>
      <c r="J59" s="9">
        <v>1180487.28</v>
      </c>
    </row>
    <row r="60" spans="1:10" ht="30">
      <c r="A60" s="7" t="s">
        <v>78</v>
      </c>
      <c r="B60" s="46" t="s">
        <v>52</v>
      </c>
      <c r="C60" s="47"/>
      <c r="D60" s="7" t="s">
        <v>204</v>
      </c>
      <c r="E60" s="7" t="s">
        <v>205</v>
      </c>
      <c r="F60" s="7" t="s">
        <v>238</v>
      </c>
      <c r="G60" s="7" t="s">
        <v>239</v>
      </c>
      <c r="H60" s="9">
        <v>70000</v>
      </c>
      <c r="I60" s="9">
        <v>38000</v>
      </c>
      <c r="J60" s="9">
        <v>19086.64</v>
      </c>
    </row>
    <row r="61" spans="1:10" ht="30">
      <c r="A61" s="7" t="s">
        <v>78</v>
      </c>
      <c r="B61" s="46" t="s">
        <v>52</v>
      </c>
      <c r="C61" s="47"/>
      <c r="D61" s="7" t="s">
        <v>204</v>
      </c>
      <c r="E61" s="7" t="s">
        <v>205</v>
      </c>
      <c r="F61" s="7" t="s">
        <v>240</v>
      </c>
      <c r="G61" s="7" t="s">
        <v>241</v>
      </c>
      <c r="H61" s="9">
        <v>250000</v>
      </c>
      <c r="I61" s="9">
        <v>195000</v>
      </c>
      <c r="J61" s="9">
        <v>155398.95</v>
      </c>
    </row>
    <row r="62" spans="1:10" ht="30">
      <c r="A62" s="7" t="s">
        <v>78</v>
      </c>
      <c r="B62" s="46" t="s">
        <v>52</v>
      </c>
      <c r="C62" s="47"/>
      <c r="D62" s="7" t="s">
        <v>204</v>
      </c>
      <c r="E62" s="7" t="s">
        <v>205</v>
      </c>
      <c r="F62" s="7" t="s">
        <v>118</v>
      </c>
      <c r="G62" s="7" t="s">
        <v>119</v>
      </c>
      <c r="H62" s="9">
        <v>1170000</v>
      </c>
      <c r="I62" s="9">
        <v>1240000</v>
      </c>
      <c r="J62" s="9">
        <v>924310.45</v>
      </c>
    </row>
    <row r="63" spans="1:10" ht="30">
      <c r="A63" s="7" t="s">
        <v>78</v>
      </c>
      <c r="B63" s="46" t="s">
        <v>52</v>
      </c>
      <c r="C63" s="47"/>
      <c r="D63" s="7" t="s">
        <v>204</v>
      </c>
      <c r="E63" s="7" t="s">
        <v>205</v>
      </c>
      <c r="F63" s="7" t="s">
        <v>120</v>
      </c>
      <c r="G63" s="7" t="s">
        <v>121</v>
      </c>
      <c r="H63" s="9">
        <v>20000</v>
      </c>
      <c r="I63" s="9">
        <v>37000</v>
      </c>
      <c r="J63" s="9">
        <v>35219</v>
      </c>
    </row>
    <row r="64" spans="1:10" ht="30">
      <c r="A64" s="7" t="s">
        <v>78</v>
      </c>
      <c r="B64" s="46" t="s">
        <v>52</v>
      </c>
      <c r="C64" s="47"/>
      <c r="D64" s="7" t="s">
        <v>204</v>
      </c>
      <c r="E64" s="7" t="s">
        <v>205</v>
      </c>
      <c r="F64" s="7" t="s">
        <v>210</v>
      </c>
      <c r="G64" s="7" t="s">
        <v>211</v>
      </c>
      <c r="H64" s="9">
        <v>800000</v>
      </c>
      <c r="I64" s="9">
        <v>800000</v>
      </c>
      <c r="J64" s="9">
        <v>673759.84</v>
      </c>
    </row>
    <row r="65" spans="1:10" ht="30">
      <c r="A65" s="7" t="s">
        <v>78</v>
      </c>
      <c r="B65" s="46" t="s">
        <v>52</v>
      </c>
      <c r="C65" s="47"/>
      <c r="D65" s="7" t="s">
        <v>204</v>
      </c>
      <c r="E65" s="7" t="s">
        <v>205</v>
      </c>
      <c r="F65" s="7" t="s">
        <v>174</v>
      </c>
      <c r="G65" s="7" t="s">
        <v>175</v>
      </c>
      <c r="H65" s="9">
        <v>7000</v>
      </c>
      <c r="I65" s="9">
        <v>5000</v>
      </c>
      <c r="J65" s="9">
        <v>568.71</v>
      </c>
    </row>
    <row r="66" spans="1:10" ht="30">
      <c r="A66" s="7" t="s">
        <v>78</v>
      </c>
      <c r="B66" s="46" t="s">
        <v>52</v>
      </c>
      <c r="C66" s="47"/>
      <c r="D66" s="7" t="s">
        <v>204</v>
      </c>
      <c r="E66" s="7" t="s">
        <v>205</v>
      </c>
      <c r="F66" s="7" t="s">
        <v>126</v>
      </c>
      <c r="G66" s="7" t="s">
        <v>127</v>
      </c>
      <c r="H66" s="9">
        <v>48000</v>
      </c>
      <c r="I66" s="9">
        <v>64000</v>
      </c>
      <c r="J66" s="9">
        <v>51510.24</v>
      </c>
    </row>
    <row r="67" spans="1:10" ht="30">
      <c r="A67" s="7" t="s">
        <v>78</v>
      </c>
      <c r="B67" s="46" t="s">
        <v>52</v>
      </c>
      <c r="C67" s="47"/>
      <c r="D67" s="7" t="s">
        <v>204</v>
      </c>
      <c r="E67" s="7" t="s">
        <v>205</v>
      </c>
      <c r="F67" s="7" t="s">
        <v>128</v>
      </c>
      <c r="G67" s="7" t="s">
        <v>129</v>
      </c>
      <c r="H67" s="9">
        <v>68000</v>
      </c>
      <c r="I67" s="9">
        <v>39000</v>
      </c>
      <c r="J67" s="9">
        <v>32258.33</v>
      </c>
    </row>
    <row r="68" spans="1:10" ht="105">
      <c r="A68" s="7" t="s">
        <v>78</v>
      </c>
      <c r="B68" s="46" t="s">
        <v>52</v>
      </c>
      <c r="C68" s="47"/>
      <c r="D68" s="7" t="s">
        <v>204</v>
      </c>
      <c r="E68" s="7" t="s">
        <v>205</v>
      </c>
      <c r="F68" s="7" t="s">
        <v>130</v>
      </c>
      <c r="G68" s="7" t="s">
        <v>131</v>
      </c>
      <c r="H68" s="9">
        <v>12000</v>
      </c>
      <c r="I68" s="9">
        <v>10000</v>
      </c>
      <c r="J68" s="9">
        <v>9693.6</v>
      </c>
    </row>
    <row r="69" spans="1:10" ht="30">
      <c r="A69" s="7" t="s">
        <v>78</v>
      </c>
      <c r="B69" s="46" t="s">
        <v>52</v>
      </c>
      <c r="C69" s="47"/>
      <c r="D69" s="7" t="s">
        <v>204</v>
      </c>
      <c r="E69" s="7" t="s">
        <v>205</v>
      </c>
      <c r="F69" s="7" t="s">
        <v>274</v>
      </c>
      <c r="G69" s="7" t="s">
        <v>275</v>
      </c>
      <c r="H69" s="9">
        <v>6000</v>
      </c>
      <c r="I69" s="9">
        <v>8000</v>
      </c>
      <c r="J69" s="9">
        <v>5527.36</v>
      </c>
    </row>
    <row r="70" spans="1:10" ht="30">
      <c r="A70" s="7" t="s">
        <v>78</v>
      </c>
      <c r="B70" s="46" t="s">
        <v>52</v>
      </c>
      <c r="C70" s="47"/>
      <c r="D70" s="7" t="s">
        <v>204</v>
      </c>
      <c r="E70" s="7" t="s">
        <v>205</v>
      </c>
      <c r="F70" s="7" t="s">
        <v>212</v>
      </c>
      <c r="G70" s="7" t="s">
        <v>213</v>
      </c>
      <c r="H70" s="9">
        <v>255000</v>
      </c>
      <c r="I70" s="9">
        <v>155000</v>
      </c>
      <c r="J70" s="9">
        <v>132303.76</v>
      </c>
    </row>
    <row r="71" spans="1:10" ht="30">
      <c r="A71" s="7" t="s">
        <v>78</v>
      </c>
      <c r="B71" s="46" t="s">
        <v>52</v>
      </c>
      <c r="C71" s="47"/>
      <c r="D71" s="7" t="s">
        <v>204</v>
      </c>
      <c r="E71" s="7" t="s">
        <v>205</v>
      </c>
      <c r="F71" s="7" t="s">
        <v>214</v>
      </c>
      <c r="G71" s="7" t="s">
        <v>215</v>
      </c>
      <c r="H71" s="9">
        <v>160000</v>
      </c>
      <c r="I71" s="9">
        <v>85000</v>
      </c>
      <c r="J71" s="9">
        <v>64612.49</v>
      </c>
    </row>
    <row r="72" spans="1:10" ht="30">
      <c r="A72" s="7" t="s">
        <v>78</v>
      </c>
      <c r="B72" s="46" t="s">
        <v>52</v>
      </c>
      <c r="C72" s="47"/>
      <c r="D72" s="7" t="s">
        <v>204</v>
      </c>
      <c r="E72" s="7" t="s">
        <v>205</v>
      </c>
      <c r="F72" s="7" t="s">
        <v>134</v>
      </c>
      <c r="G72" s="7" t="s">
        <v>135</v>
      </c>
      <c r="H72" s="9">
        <v>455000</v>
      </c>
      <c r="I72" s="9">
        <v>450000</v>
      </c>
      <c r="J72" s="9">
        <v>416286.34</v>
      </c>
    </row>
    <row r="73" spans="1:10" ht="30">
      <c r="A73" s="7" t="s">
        <v>78</v>
      </c>
      <c r="B73" s="46" t="s">
        <v>52</v>
      </c>
      <c r="C73" s="47"/>
      <c r="D73" s="7" t="s">
        <v>204</v>
      </c>
      <c r="E73" s="7" t="s">
        <v>205</v>
      </c>
      <c r="F73" s="7" t="s">
        <v>276</v>
      </c>
      <c r="G73" s="7" t="s">
        <v>277</v>
      </c>
      <c r="H73" s="9">
        <v>45000</v>
      </c>
      <c r="I73" s="9">
        <v>25000</v>
      </c>
      <c r="J73" s="9">
        <v>9975</v>
      </c>
    </row>
    <row r="74" spans="1:10" ht="45">
      <c r="A74" s="7" t="s">
        <v>78</v>
      </c>
      <c r="B74" s="46" t="s">
        <v>52</v>
      </c>
      <c r="C74" s="47"/>
      <c r="D74" s="7" t="s">
        <v>204</v>
      </c>
      <c r="E74" s="7" t="s">
        <v>205</v>
      </c>
      <c r="F74" s="7" t="s">
        <v>316</v>
      </c>
      <c r="G74" s="7" t="s">
        <v>317</v>
      </c>
      <c r="H74" s="9">
        <v>995000</v>
      </c>
      <c r="I74" s="9">
        <v>1232000</v>
      </c>
      <c r="J74" s="9">
        <v>1229359</v>
      </c>
    </row>
    <row r="75" spans="1:10" ht="75">
      <c r="A75" s="7" t="s">
        <v>78</v>
      </c>
      <c r="B75" s="46" t="s">
        <v>52</v>
      </c>
      <c r="C75" s="47"/>
      <c r="D75" s="7" t="s">
        <v>204</v>
      </c>
      <c r="E75" s="7" t="s">
        <v>205</v>
      </c>
      <c r="F75" s="7" t="s">
        <v>148</v>
      </c>
      <c r="G75" s="7" t="s">
        <v>149</v>
      </c>
      <c r="H75" s="9">
        <v>0</v>
      </c>
      <c r="I75" s="9">
        <v>0</v>
      </c>
      <c r="J75" s="9">
        <v>-46957</v>
      </c>
    </row>
    <row r="76" spans="1:10" ht="15">
      <c r="A76" s="43" t="s">
        <v>401</v>
      </c>
      <c r="B76" s="44"/>
      <c r="C76" s="44"/>
      <c r="D76" s="44"/>
      <c r="E76" s="44"/>
      <c r="F76" s="44"/>
      <c r="G76" s="45"/>
      <c r="H76" s="20">
        <f>SUM(H29:H75)</f>
        <v>342407000</v>
      </c>
      <c r="I76" s="20">
        <f>SUM(I29:I75)</f>
        <v>280538000</v>
      </c>
      <c r="J76" s="20">
        <f>SUM(J29:J75)</f>
        <v>262763661.03</v>
      </c>
    </row>
    <row r="77" spans="1:10" ht="30">
      <c r="A77" s="7" t="s">
        <v>78</v>
      </c>
      <c r="B77" s="46" t="s">
        <v>52</v>
      </c>
      <c r="C77" s="47"/>
      <c r="D77" s="7" t="s">
        <v>204</v>
      </c>
      <c r="E77" s="7" t="s">
        <v>205</v>
      </c>
      <c r="F77" s="7" t="s">
        <v>320</v>
      </c>
      <c r="G77" s="7" t="s">
        <v>262</v>
      </c>
      <c r="H77" s="9">
        <v>523000</v>
      </c>
      <c r="I77" s="9">
        <v>523000</v>
      </c>
      <c r="J77" s="9">
        <v>80713.11</v>
      </c>
    </row>
    <row r="78" spans="1:10" ht="30">
      <c r="A78" s="7" t="s">
        <v>78</v>
      </c>
      <c r="B78" s="46" t="s">
        <v>52</v>
      </c>
      <c r="C78" s="47"/>
      <c r="D78" s="7" t="s">
        <v>204</v>
      </c>
      <c r="E78" s="7" t="s">
        <v>205</v>
      </c>
      <c r="F78" s="7" t="s">
        <v>321</v>
      </c>
      <c r="G78" s="7" t="s">
        <v>263</v>
      </c>
      <c r="H78" s="9">
        <v>2833000</v>
      </c>
      <c r="I78" s="9">
        <v>2833000</v>
      </c>
      <c r="J78" s="9">
        <v>749620.56</v>
      </c>
    </row>
    <row r="79" spans="1:10" ht="30">
      <c r="A79" s="7" t="s">
        <v>78</v>
      </c>
      <c r="B79" s="46" t="s">
        <v>52</v>
      </c>
      <c r="C79" s="47"/>
      <c r="D79" s="7" t="s">
        <v>204</v>
      </c>
      <c r="E79" s="7" t="s">
        <v>205</v>
      </c>
      <c r="F79" s="7">
        <v>710102</v>
      </c>
      <c r="G79" s="7" t="s">
        <v>143</v>
      </c>
      <c r="H79" s="9">
        <v>4774000</v>
      </c>
      <c r="I79" s="9">
        <v>6006170</v>
      </c>
      <c r="J79" s="9">
        <v>4188494.76</v>
      </c>
    </row>
    <row r="80" spans="1:10" ht="45">
      <c r="A80" s="7" t="s">
        <v>78</v>
      </c>
      <c r="B80" s="46" t="s">
        <v>52</v>
      </c>
      <c r="C80" s="47"/>
      <c r="D80" s="7" t="s">
        <v>204</v>
      </c>
      <c r="E80" s="7" t="s">
        <v>205</v>
      </c>
      <c r="F80" s="7">
        <v>710103</v>
      </c>
      <c r="G80" s="7" t="s">
        <v>145</v>
      </c>
      <c r="H80" s="9">
        <v>168000</v>
      </c>
      <c r="I80" s="9">
        <v>168000</v>
      </c>
      <c r="J80" s="9"/>
    </row>
    <row r="81" spans="1:10" ht="30">
      <c r="A81" s="7" t="s">
        <v>78</v>
      </c>
      <c r="B81" s="46" t="s">
        <v>52</v>
      </c>
      <c r="C81" s="47"/>
      <c r="D81" s="7" t="s">
        <v>204</v>
      </c>
      <c r="E81" s="7" t="s">
        <v>205</v>
      </c>
      <c r="F81" s="7" t="s">
        <v>242</v>
      </c>
      <c r="G81" s="7" t="s">
        <v>243</v>
      </c>
      <c r="H81" s="9">
        <v>10122000</v>
      </c>
      <c r="I81" s="9">
        <v>12322000</v>
      </c>
      <c r="J81" s="9">
        <v>5228007.57</v>
      </c>
    </row>
    <row r="82" spans="1:10" ht="15">
      <c r="A82" s="43" t="s">
        <v>379</v>
      </c>
      <c r="B82" s="44"/>
      <c r="C82" s="44"/>
      <c r="D82" s="44"/>
      <c r="E82" s="44"/>
      <c r="F82" s="44"/>
      <c r="G82" s="45"/>
      <c r="H82" s="20">
        <f>SUM(H77:H81)</f>
        <v>18420000</v>
      </c>
      <c r="I82" s="20">
        <f>SUM(I77:I81)</f>
        <v>21852170</v>
      </c>
      <c r="J82" s="20">
        <f>SUM(J77:J81)</f>
        <v>10246836</v>
      </c>
    </row>
    <row r="83" spans="1:10" ht="15">
      <c r="A83" s="53" t="s">
        <v>341</v>
      </c>
      <c r="B83" s="54"/>
      <c r="C83" s="54"/>
      <c r="D83" s="54"/>
      <c r="E83" s="54"/>
      <c r="F83" s="54"/>
      <c r="G83" s="55"/>
      <c r="H83" s="10">
        <f>H76+H82</f>
        <v>360827000</v>
      </c>
      <c r="I83" s="10">
        <f>I76+I82</f>
        <v>302390170</v>
      </c>
      <c r="J83" s="10">
        <f>J76+J82</f>
        <v>273010497.03</v>
      </c>
    </row>
    <row r="84" spans="1:10" ht="15">
      <c r="A84" s="66" t="s">
        <v>396</v>
      </c>
      <c r="B84" s="66"/>
      <c r="C84" s="66"/>
      <c r="D84" s="66"/>
      <c r="E84" s="66"/>
      <c r="F84" s="66"/>
      <c r="G84" s="66"/>
      <c r="H84" s="21">
        <f>H28-H83</f>
        <v>-10111000</v>
      </c>
      <c r="I84" s="21">
        <f>I28-I83</f>
        <v>-10111000</v>
      </c>
      <c r="J84" s="21">
        <f>J28-J83</f>
        <v>-2612496.709999919</v>
      </c>
    </row>
    <row r="85" spans="1:10" ht="15">
      <c r="A85" s="43" t="s">
        <v>401</v>
      </c>
      <c r="B85" s="44"/>
      <c r="C85" s="44"/>
      <c r="D85" s="44"/>
      <c r="E85" s="44"/>
      <c r="F85" s="44"/>
      <c r="G85" s="45"/>
      <c r="H85" s="26">
        <f>H19-H76</f>
        <v>-4236000</v>
      </c>
      <c r="I85" s="26">
        <f>I19-I76</f>
        <v>-4236000</v>
      </c>
      <c r="J85" s="26">
        <f>J19-J76</f>
        <v>8596.090000033379</v>
      </c>
    </row>
    <row r="86" spans="1:10" ht="15">
      <c r="A86" s="43" t="s">
        <v>379</v>
      </c>
      <c r="B86" s="44"/>
      <c r="C86" s="44"/>
      <c r="D86" s="44"/>
      <c r="E86" s="44"/>
      <c r="F86" s="44"/>
      <c r="G86" s="45"/>
      <c r="H86" s="26">
        <f>H27-H82</f>
        <v>-5875000</v>
      </c>
      <c r="I86" s="26">
        <f>I27-I82</f>
        <v>-5875000</v>
      </c>
      <c r="J86" s="26">
        <f>J27-J82</f>
        <v>-2621092.8000000007</v>
      </c>
    </row>
    <row r="87" spans="1:10" ht="15">
      <c r="A87" s="33"/>
      <c r="B87" s="33"/>
      <c r="C87" s="33"/>
      <c r="D87" s="33"/>
      <c r="E87" s="33"/>
      <c r="F87" s="33"/>
      <c r="G87" s="33"/>
      <c r="H87" s="25"/>
      <c r="I87" s="25"/>
      <c r="J87" s="25"/>
    </row>
    <row r="88" spans="1:10" ht="15">
      <c r="A88" s="33"/>
      <c r="B88" s="33"/>
      <c r="C88" s="33"/>
      <c r="D88" s="33"/>
      <c r="E88" s="33"/>
      <c r="F88" s="33"/>
      <c r="G88" s="33"/>
      <c r="H88" s="25"/>
      <c r="I88" s="25"/>
      <c r="J88" s="25"/>
    </row>
    <row r="89" spans="1:10" ht="15">
      <c r="A89" s="33"/>
      <c r="B89" s="33"/>
      <c r="C89" s="33"/>
      <c r="D89" s="33"/>
      <c r="E89" s="33"/>
      <c r="F89" s="33"/>
      <c r="G89" s="33"/>
      <c r="H89" s="25"/>
      <c r="I89" s="25"/>
      <c r="J89" s="25"/>
    </row>
    <row r="90" spans="1:10" ht="15">
      <c r="A90" s="33"/>
      <c r="B90" s="33"/>
      <c r="C90" s="33"/>
      <c r="D90" s="33"/>
      <c r="E90" s="33"/>
      <c r="F90" s="33"/>
      <c r="G90" s="33"/>
      <c r="H90" s="25"/>
      <c r="I90" s="25"/>
      <c r="J90" s="25"/>
    </row>
    <row r="91" spans="1:10" ht="15">
      <c r="A91" s="22"/>
      <c r="B91" s="22"/>
      <c r="C91" s="22"/>
      <c r="D91" s="22"/>
      <c r="E91" s="22"/>
      <c r="F91" s="22"/>
      <c r="G91" s="22"/>
      <c r="H91" s="23"/>
      <c r="I91" s="23"/>
      <c r="J91" s="23"/>
    </row>
    <row r="92" spans="1:10" ht="15">
      <c r="A92" s="38" t="s">
        <v>359</v>
      </c>
      <c r="B92" s="38"/>
      <c r="C92" s="38"/>
      <c r="D92" s="38"/>
      <c r="E92" s="32"/>
      <c r="F92" s="4"/>
      <c r="G92" s="4"/>
      <c r="H92" s="4"/>
      <c r="I92" s="4"/>
      <c r="J92" s="4"/>
    </row>
    <row r="93" spans="1:10" ht="15">
      <c r="A93" s="38" t="s">
        <v>360</v>
      </c>
      <c r="B93" s="38"/>
      <c r="C93" s="38"/>
      <c r="D93" s="38"/>
      <c r="E93" s="32"/>
      <c r="F93" s="4"/>
      <c r="G93" s="38" t="s">
        <v>361</v>
      </c>
      <c r="H93" s="38"/>
      <c r="I93" s="38"/>
      <c r="J93" s="38"/>
    </row>
    <row r="94" spans="1:10" ht="15">
      <c r="A94" s="4"/>
      <c r="B94" s="4"/>
      <c r="C94" s="4"/>
      <c r="D94" s="4"/>
      <c r="E94" s="4"/>
      <c r="F94" s="4"/>
      <c r="G94" s="38" t="s">
        <v>362</v>
      </c>
      <c r="H94" s="38"/>
      <c r="I94" s="38"/>
      <c r="J94" s="38"/>
    </row>
    <row r="95" spans="1:10" ht="15">
      <c r="A95" s="4"/>
      <c r="B95" s="4"/>
      <c r="C95" s="4"/>
      <c r="D95" s="4"/>
      <c r="E95" s="4"/>
      <c r="F95" s="4"/>
      <c r="G95" s="38" t="s">
        <v>363</v>
      </c>
      <c r="H95" s="38"/>
      <c r="I95" s="38"/>
      <c r="J95" s="38"/>
    </row>
    <row r="96" spans="1:6" ht="15">
      <c r="A96" s="4"/>
      <c r="B96" s="4"/>
      <c r="C96" s="4"/>
      <c r="D96" s="4"/>
      <c r="E96" s="4"/>
      <c r="F96" s="4"/>
    </row>
  </sheetData>
  <sheetProtection/>
  <mergeCells count="89">
    <mergeCell ref="A84:G84"/>
    <mergeCell ref="A92:D92"/>
    <mergeCell ref="A93:D93"/>
    <mergeCell ref="G94:J94"/>
    <mergeCell ref="G95:J95"/>
    <mergeCell ref="G93:J93"/>
    <mergeCell ref="A85:G85"/>
    <mergeCell ref="A86:G86"/>
    <mergeCell ref="A83:G83"/>
    <mergeCell ref="B70:C70"/>
    <mergeCell ref="B71:C71"/>
    <mergeCell ref="B72:C72"/>
    <mergeCell ref="B77:C77"/>
    <mergeCell ref="B78:C78"/>
    <mergeCell ref="B73:C73"/>
    <mergeCell ref="B74:C74"/>
    <mergeCell ref="B79:C79"/>
    <mergeCell ref="B80:C80"/>
    <mergeCell ref="B81:C81"/>
    <mergeCell ref="B75:C75"/>
    <mergeCell ref="B69:C69"/>
    <mergeCell ref="B58:C58"/>
    <mergeCell ref="B59:C59"/>
    <mergeCell ref="B60:C60"/>
    <mergeCell ref="B61:C61"/>
    <mergeCell ref="B62:C62"/>
    <mergeCell ref="B63:C63"/>
    <mergeCell ref="B64:C64"/>
    <mergeCell ref="B65:C65"/>
    <mergeCell ref="B66:C66"/>
    <mergeCell ref="B67:C67"/>
    <mergeCell ref="B68:C68"/>
    <mergeCell ref="B57:C57"/>
    <mergeCell ref="B46:C46"/>
    <mergeCell ref="B47:C47"/>
    <mergeCell ref="B48:C48"/>
    <mergeCell ref="B49:C49"/>
    <mergeCell ref="B50:C50"/>
    <mergeCell ref="B51:C51"/>
    <mergeCell ref="B52:C52"/>
    <mergeCell ref="B53:C53"/>
    <mergeCell ref="B54:C54"/>
    <mergeCell ref="B55:C55"/>
    <mergeCell ref="B56:C56"/>
    <mergeCell ref="B45:C45"/>
    <mergeCell ref="B34:C34"/>
    <mergeCell ref="B35:C35"/>
    <mergeCell ref="B36:C36"/>
    <mergeCell ref="B37:C37"/>
    <mergeCell ref="B38:C38"/>
    <mergeCell ref="B39:C39"/>
    <mergeCell ref="B40:C40"/>
    <mergeCell ref="B41:C41"/>
    <mergeCell ref="B42:C42"/>
    <mergeCell ref="B43:C43"/>
    <mergeCell ref="B44:C44"/>
    <mergeCell ref="B33:C33"/>
    <mergeCell ref="B22:C22"/>
    <mergeCell ref="B23:C23"/>
    <mergeCell ref="B18:C18"/>
    <mergeCell ref="B24:C24"/>
    <mergeCell ref="B25:C25"/>
    <mergeCell ref="B26:C26"/>
    <mergeCell ref="A28:G28"/>
    <mergeCell ref="B29:C29"/>
    <mergeCell ref="B30:C30"/>
    <mergeCell ref="B31:C31"/>
    <mergeCell ref="B32:C32"/>
    <mergeCell ref="A1:F1"/>
    <mergeCell ref="G1:J1"/>
    <mergeCell ref="G2:J2"/>
    <mergeCell ref="A5:J5"/>
    <mergeCell ref="A6:J6"/>
    <mergeCell ref="A7:J7"/>
    <mergeCell ref="A27:G27"/>
    <mergeCell ref="A82:G82"/>
    <mergeCell ref="A76:G76"/>
    <mergeCell ref="A19:G19"/>
    <mergeCell ref="B21:C21"/>
    <mergeCell ref="A9:J9"/>
    <mergeCell ref="B10:C10"/>
    <mergeCell ref="B11:C11"/>
    <mergeCell ref="B12:C12"/>
    <mergeCell ref="B13:C13"/>
    <mergeCell ref="B14:C14"/>
    <mergeCell ref="B15:C15"/>
    <mergeCell ref="B16:C16"/>
    <mergeCell ref="B17:C17"/>
    <mergeCell ref="B20:C20"/>
  </mergeCells>
  <printOptions/>
  <pageMargins left="0.3" right="0.3" top="0.5" bottom="0.75" header="0.3" footer="0.3"/>
  <pageSetup horizontalDpi="600" verticalDpi="600" orientation="landscape" r:id="rId1"/>
  <headerFooter>
    <oddFooter>&amp;LGA
F-PO-09-02,ED.4,REV.0&amp;C&amp;P</oddFooter>
  </headerFooter>
</worksheet>
</file>

<file path=xl/worksheets/sheet6.xml><?xml version="1.0" encoding="utf-8"?>
<worksheet xmlns="http://schemas.openxmlformats.org/spreadsheetml/2006/main" xmlns:r="http://schemas.openxmlformats.org/officeDocument/2006/relationships">
  <dimension ref="A1:J246"/>
  <sheetViews>
    <sheetView zoomScalePageLayoutView="0" workbookViewId="0" topLeftCell="A223">
      <selection activeCell="M232" sqref="M232"/>
    </sheetView>
  </sheetViews>
  <sheetFormatPr defaultColWidth="9.140625" defaultRowHeight="15"/>
  <cols>
    <col min="1" max="1" width="10.28125" style="0" customWidth="1"/>
    <col min="3" max="3" width="8.7109375" style="0" customWidth="1"/>
    <col min="4" max="4" width="11.8515625" style="0" customWidth="1"/>
    <col min="5" max="5" width="23.7109375" style="0" customWidth="1"/>
    <col min="6" max="6" width="11.00390625" style="0" customWidth="1"/>
    <col min="7" max="7" width="22.140625" style="0" customWidth="1"/>
    <col min="8" max="10" width="11.8515625" style="0" bestFit="1" customWidth="1"/>
  </cols>
  <sheetData>
    <row r="1" spans="1:10" ht="15">
      <c r="A1" s="51" t="s">
        <v>284</v>
      </c>
      <c r="B1" s="51"/>
      <c r="C1" s="51"/>
      <c r="D1" s="51"/>
      <c r="E1" s="51"/>
      <c r="F1" s="51"/>
      <c r="G1" s="52" t="s">
        <v>374</v>
      </c>
      <c r="H1" s="52"/>
      <c r="I1" s="52"/>
      <c r="J1" s="52"/>
    </row>
    <row r="2" spans="1:10" ht="15">
      <c r="A2" s="4"/>
      <c r="B2" s="4"/>
      <c r="C2" s="6" t="s">
        <v>0</v>
      </c>
      <c r="D2" s="6"/>
      <c r="E2" s="6"/>
      <c r="F2" s="6"/>
      <c r="G2" s="52" t="s">
        <v>377</v>
      </c>
      <c r="H2" s="52"/>
      <c r="I2" s="52"/>
      <c r="J2" s="52"/>
    </row>
    <row r="3" spans="1:10" ht="15">
      <c r="A3" s="4"/>
      <c r="B3" s="4"/>
      <c r="C3" s="6"/>
      <c r="D3" s="6"/>
      <c r="E3" s="6"/>
      <c r="F3" s="6"/>
      <c r="G3" s="3"/>
      <c r="H3" s="3"/>
      <c r="I3" s="3"/>
      <c r="J3" s="3"/>
    </row>
    <row r="4" spans="1:10" ht="15">
      <c r="A4" s="4"/>
      <c r="B4" s="4"/>
      <c r="C4" s="4"/>
      <c r="D4" s="4"/>
      <c r="E4" s="4"/>
      <c r="F4" s="4"/>
      <c r="G4" s="4"/>
      <c r="H4" s="4"/>
      <c r="I4" s="4"/>
      <c r="J4" s="4"/>
    </row>
    <row r="5" spans="1:10" ht="15">
      <c r="A5" s="38" t="s">
        <v>355</v>
      </c>
      <c r="B5" s="38"/>
      <c r="C5" s="38"/>
      <c r="D5" s="38"/>
      <c r="E5" s="38"/>
      <c r="F5" s="38"/>
      <c r="G5" s="38"/>
      <c r="H5" s="38"/>
      <c r="I5" s="38"/>
      <c r="J5" s="38"/>
    </row>
    <row r="6" spans="1:10" ht="15">
      <c r="A6" s="38" t="s">
        <v>357</v>
      </c>
      <c r="B6" s="38"/>
      <c r="C6" s="38"/>
      <c r="D6" s="38"/>
      <c r="E6" s="38"/>
      <c r="F6" s="38"/>
      <c r="G6" s="38"/>
      <c r="H6" s="38"/>
      <c r="I6" s="38"/>
      <c r="J6" s="38"/>
    </row>
    <row r="7" spans="1:10" ht="15">
      <c r="A7" s="38" t="s">
        <v>376</v>
      </c>
      <c r="B7" s="38"/>
      <c r="C7" s="38"/>
      <c r="D7" s="38"/>
      <c r="E7" s="38"/>
      <c r="F7" s="38"/>
      <c r="G7" s="38"/>
      <c r="H7" s="38"/>
      <c r="I7" s="38"/>
      <c r="J7" s="38"/>
    </row>
    <row r="8" spans="1:10" ht="15">
      <c r="A8" s="5"/>
      <c r="B8" s="5"/>
      <c r="C8" s="5"/>
      <c r="D8" s="5"/>
      <c r="E8" s="5"/>
      <c r="F8" s="5"/>
      <c r="G8" s="5"/>
      <c r="H8" s="5"/>
      <c r="I8" s="5"/>
      <c r="J8" s="5"/>
    </row>
    <row r="9" spans="1:10" ht="15">
      <c r="A9" s="70" t="s">
        <v>0</v>
      </c>
      <c r="B9" s="70"/>
      <c r="C9" s="70"/>
      <c r="D9" s="70"/>
      <c r="E9" s="70"/>
      <c r="F9" s="70"/>
      <c r="G9" s="70"/>
      <c r="H9" s="70"/>
      <c r="I9" s="70"/>
      <c r="J9" s="70"/>
    </row>
    <row r="10" spans="1:10" ht="71.25">
      <c r="A10" s="8" t="s">
        <v>1</v>
      </c>
      <c r="B10" s="71" t="s">
        <v>2</v>
      </c>
      <c r="C10" s="72"/>
      <c r="D10" s="8" t="s">
        <v>3</v>
      </c>
      <c r="E10" s="8" t="s">
        <v>4</v>
      </c>
      <c r="F10" s="8" t="s">
        <v>5</v>
      </c>
      <c r="G10" s="8" t="s">
        <v>6</v>
      </c>
      <c r="H10" s="8" t="s">
        <v>366</v>
      </c>
      <c r="I10" s="8" t="s">
        <v>364</v>
      </c>
      <c r="J10" s="8" t="s">
        <v>365</v>
      </c>
    </row>
    <row r="11" spans="1:10" s="1" customFormat="1" ht="45">
      <c r="A11" s="7" t="s">
        <v>7</v>
      </c>
      <c r="B11" s="46" t="s">
        <v>69</v>
      </c>
      <c r="C11" s="47"/>
      <c r="D11" s="7" t="s">
        <v>23</v>
      </c>
      <c r="E11" s="7" t="s">
        <v>24</v>
      </c>
      <c r="F11" s="7"/>
      <c r="G11" s="7"/>
      <c r="H11" s="9">
        <v>7000</v>
      </c>
      <c r="I11" s="9">
        <v>7000</v>
      </c>
      <c r="J11" s="9">
        <v>6560</v>
      </c>
    </row>
    <row r="12" spans="1:10" s="1" customFormat="1" ht="30">
      <c r="A12" s="7" t="s">
        <v>7</v>
      </c>
      <c r="B12" s="46" t="s">
        <v>69</v>
      </c>
      <c r="C12" s="47"/>
      <c r="D12" s="7" t="s">
        <v>53</v>
      </c>
      <c r="E12" s="7" t="s">
        <v>54</v>
      </c>
      <c r="F12" s="7"/>
      <c r="G12" s="7"/>
      <c r="H12" s="9">
        <v>50000</v>
      </c>
      <c r="I12" s="9">
        <v>91000</v>
      </c>
      <c r="J12" s="9">
        <v>90514.3</v>
      </c>
    </row>
    <row r="13" spans="1:10" s="1" customFormat="1" ht="30">
      <c r="A13" s="7" t="s">
        <v>7</v>
      </c>
      <c r="B13" s="46" t="s">
        <v>69</v>
      </c>
      <c r="C13" s="47"/>
      <c r="D13" s="7" t="s">
        <v>70</v>
      </c>
      <c r="E13" s="7" t="s">
        <v>71</v>
      </c>
      <c r="F13" s="7"/>
      <c r="G13" s="7"/>
      <c r="H13" s="9">
        <v>695000</v>
      </c>
      <c r="I13" s="9">
        <v>948000</v>
      </c>
      <c r="J13" s="9">
        <v>946169.01</v>
      </c>
    </row>
    <row r="14" spans="1:10" s="1" customFormat="1" ht="15">
      <c r="A14" s="7" t="s">
        <v>7</v>
      </c>
      <c r="B14" s="46" t="s">
        <v>69</v>
      </c>
      <c r="C14" s="47"/>
      <c r="D14" s="7" t="s">
        <v>63</v>
      </c>
      <c r="E14" s="7" t="s">
        <v>64</v>
      </c>
      <c r="F14" s="7"/>
      <c r="G14" s="7"/>
      <c r="H14" s="9">
        <v>0</v>
      </c>
      <c r="I14" s="9">
        <v>5000</v>
      </c>
      <c r="J14" s="9">
        <v>5000</v>
      </c>
    </row>
    <row r="15" spans="1:10" s="1" customFormat="1" ht="15">
      <c r="A15" s="7" t="s">
        <v>7</v>
      </c>
      <c r="B15" s="46" t="s">
        <v>69</v>
      </c>
      <c r="C15" s="47"/>
      <c r="D15" s="7" t="s">
        <v>33</v>
      </c>
      <c r="E15" s="7" t="s">
        <v>34</v>
      </c>
      <c r="F15" s="7"/>
      <c r="G15" s="7"/>
      <c r="H15" s="9">
        <v>0</v>
      </c>
      <c r="I15" s="9">
        <v>5000</v>
      </c>
      <c r="J15" s="9">
        <v>4657.79</v>
      </c>
    </row>
    <row r="16" spans="1:10" s="1" customFormat="1" ht="45">
      <c r="A16" s="7" t="s">
        <v>7</v>
      </c>
      <c r="B16" s="46" t="s">
        <v>69</v>
      </c>
      <c r="C16" s="47"/>
      <c r="D16" s="7" t="s">
        <v>72</v>
      </c>
      <c r="E16" s="7" t="s">
        <v>73</v>
      </c>
      <c r="F16" s="7"/>
      <c r="G16" s="7"/>
      <c r="H16" s="9">
        <v>0</v>
      </c>
      <c r="I16" s="9">
        <v>0</v>
      </c>
      <c r="J16" s="9">
        <v>241.53</v>
      </c>
    </row>
    <row r="17" spans="1:10" s="1" customFormat="1" ht="30">
      <c r="A17" s="7" t="s">
        <v>7</v>
      </c>
      <c r="B17" s="46" t="s">
        <v>69</v>
      </c>
      <c r="C17" s="47"/>
      <c r="D17" s="7" t="s">
        <v>74</v>
      </c>
      <c r="E17" s="7" t="s">
        <v>75</v>
      </c>
      <c r="F17" s="7"/>
      <c r="G17" s="7"/>
      <c r="H17" s="9">
        <v>23981000</v>
      </c>
      <c r="I17" s="9">
        <v>23758000</v>
      </c>
      <c r="J17" s="9">
        <v>22358592.07</v>
      </c>
    </row>
    <row r="18" spans="1:10" s="1" customFormat="1" ht="15">
      <c r="A18" s="43" t="s">
        <v>401</v>
      </c>
      <c r="B18" s="44"/>
      <c r="C18" s="44"/>
      <c r="D18" s="44"/>
      <c r="E18" s="44"/>
      <c r="F18" s="44"/>
      <c r="G18" s="45"/>
      <c r="H18" s="20">
        <f>SUM(H11:H17)</f>
        <v>24733000</v>
      </c>
      <c r="I18" s="20">
        <f>SUM(I11:I17)</f>
        <v>24814000</v>
      </c>
      <c r="J18" s="20">
        <f>SUM(J11:J17)</f>
        <v>23411734.7</v>
      </c>
    </row>
    <row r="19" spans="1:10" s="1" customFormat="1" ht="45">
      <c r="A19" s="7" t="s">
        <v>7</v>
      </c>
      <c r="B19" s="46" t="s">
        <v>69</v>
      </c>
      <c r="C19" s="47"/>
      <c r="D19" s="7" t="s">
        <v>76</v>
      </c>
      <c r="E19" s="7" t="s">
        <v>77</v>
      </c>
      <c r="F19" s="7"/>
      <c r="G19" s="7"/>
      <c r="H19" s="9">
        <v>3965000</v>
      </c>
      <c r="I19" s="9">
        <v>3965000</v>
      </c>
      <c r="J19" s="9">
        <v>1843134.95</v>
      </c>
    </row>
    <row r="20" spans="1:10" s="1" customFormat="1" ht="15">
      <c r="A20" s="43" t="s">
        <v>379</v>
      </c>
      <c r="B20" s="44"/>
      <c r="C20" s="44"/>
      <c r="D20" s="44"/>
      <c r="E20" s="44"/>
      <c r="F20" s="44"/>
      <c r="G20" s="45"/>
      <c r="H20" s="20">
        <f>SUM(H19)</f>
        <v>3965000</v>
      </c>
      <c r="I20" s="20">
        <f>SUM(I19)</f>
        <v>3965000</v>
      </c>
      <c r="J20" s="20">
        <f>SUM(J19)</f>
        <v>1843134.95</v>
      </c>
    </row>
    <row r="21" spans="1:10" s="1" customFormat="1" ht="15">
      <c r="A21" s="53" t="s">
        <v>334</v>
      </c>
      <c r="B21" s="54"/>
      <c r="C21" s="54"/>
      <c r="D21" s="54"/>
      <c r="E21" s="54"/>
      <c r="F21" s="54"/>
      <c r="G21" s="55"/>
      <c r="H21" s="10">
        <f>H18+H20</f>
        <v>28698000</v>
      </c>
      <c r="I21" s="10">
        <f>I18+I20</f>
        <v>28779000</v>
      </c>
      <c r="J21" s="10">
        <f>J18+J20</f>
        <v>25254869.65</v>
      </c>
    </row>
    <row r="22" spans="1:10" s="1" customFormat="1" ht="45">
      <c r="A22" s="7" t="s">
        <v>78</v>
      </c>
      <c r="B22" s="46" t="s">
        <v>69</v>
      </c>
      <c r="C22" s="47"/>
      <c r="D22" s="7" t="s">
        <v>152</v>
      </c>
      <c r="E22" s="7" t="s">
        <v>153</v>
      </c>
      <c r="F22" s="7" t="s">
        <v>81</v>
      </c>
      <c r="G22" s="7" t="s">
        <v>82</v>
      </c>
      <c r="H22" s="9">
        <v>2669000</v>
      </c>
      <c r="I22" s="9">
        <v>2669000</v>
      </c>
      <c r="J22" s="9">
        <v>2486581</v>
      </c>
    </row>
    <row r="23" spans="1:10" s="1" customFormat="1" ht="45">
      <c r="A23" s="7" t="s">
        <v>78</v>
      </c>
      <c r="B23" s="46" t="s">
        <v>69</v>
      </c>
      <c r="C23" s="47"/>
      <c r="D23" s="7" t="s">
        <v>152</v>
      </c>
      <c r="E23" s="7" t="s">
        <v>153</v>
      </c>
      <c r="F23" s="7" t="s">
        <v>188</v>
      </c>
      <c r="G23" s="7" t="s">
        <v>189</v>
      </c>
      <c r="H23" s="9">
        <v>11500</v>
      </c>
      <c r="I23" s="9">
        <v>11500</v>
      </c>
      <c r="J23" s="9">
        <v>10064</v>
      </c>
    </row>
    <row r="24" spans="1:10" s="1" customFormat="1" ht="45">
      <c r="A24" s="7" t="s">
        <v>78</v>
      </c>
      <c r="B24" s="46" t="s">
        <v>69</v>
      </c>
      <c r="C24" s="47"/>
      <c r="D24" s="7" t="s">
        <v>152</v>
      </c>
      <c r="E24" s="7" t="s">
        <v>153</v>
      </c>
      <c r="F24" s="7" t="s">
        <v>83</v>
      </c>
      <c r="G24" s="7" t="s">
        <v>84</v>
      </c>
      <c r="H24" s="9">
        <v>700</v>
      </c>
      <c r="I24" s="9">
        <v>700</v>
      </c>
      <c r="J24" s="9">
        <v>290</v>
      </c>
    </row>
    <row r="25" spans="1:10" s="1" customFormat="1" ht="45">
      <c r="A25" s="7" t="s">
        <v>78</v>
      </c>
      <c r="B25" s="46" t="s">
        <v>69</v>
      </c>
      <c r="C25" s="47"/>
      <c r="D25" s="7" t="s">
        <v>152</v>
      </c>
      <c r="E25" s="7" t="s">
        <v>153</v>
      </c>
      <c r="F25" s="7" t="s">
        <v>85</v>
      </c>
      <c r="G25" s="7" t="s">
        <v>309</v>
      </c>
      <c r="H25" s="9">
        <v>6500</v>
      </c>
      <c r="I25" s="9">
        <v>6500</v>
      </c>
      <c r="J25" s="9">
        <v>3043</v>
      </c>
    </row>
    <row r="26" spans="1:10" s="1" customFormat="1" ht="45">
      <c r="A26" s="7" t="s">
        <v>78</v>
      </c>
      <c r="B26" s="46" t="s">
        <v>69</v>
      </c>
      <c r="C26" s="47"/>
      <c r="D26" s="7" t="s">
        <v>152</v>
      </c>
      <c r="E26" s="7" t="s">
        <v>153</v>
      </c>
      <c r="F26" s="7" t="s">
        <v>310</v>
      </c>
      <c r="G26" s="7" t="s">
        <v>311</v>
      </c>
      <c r="H26" s="9">
        <v>45000</v>
      </c>
      <c r="I26" s="9">
        <v>45000</v>
      </c>
      <c r="J26" s="9">
        <v>43300</v>
      </c>
    </row>
    <row r="27" spans="1:10" s="1" customFormat="1" ht="45">
      <c r="A27" s="7" t="s">
        <v>78</v>
      </c>
      <c r="B27" s="46" t="s">
        <v>69</v>
      </c>
      <c r="C27" s="47"/>
      <c r="D27" s="7" t="s">
        <v>152</v>
      </c>
      <c r="E27" s="7" t="s">
        <v>153</v>
      </c>
      <c r="F27" s="7" t="s">
        <v>86</v>
      </c>
      <c r="G27" s="7" t="s">
        <v>87</v>
      </c>
      <c r="H27" s="9">
        <v>26500</v>
      </c>
      <c r="I27" s="9">
        <v>26500</v>
      </c>
      <c r="J27" s="9">
        <v>26175</v>
      </c>
    </row>
    <row r="28" spans="1:10" s="1" customFormat="1" ht="45">
      <c r="A28" s="7" t="s">
        <v>78</v>
      </c>
      <c r="B28" s="46" t="s">
        <v>69</v>
      </c>
      <c r="C28" s="47"/>
      <c r="D28" s="7" t="s">
        <v>152</v>
      </c>
      <c r="E28" s="7" t="s">
        <v>153</v>
      </c>
      <c r="F28" s="7" t="s">
        <v>88</v>
      </c>
      <c r="G28" s="7" t="s">
        <v>89</v>
      </c>
      <c r="H28" s="9">
        <v>900</v>
      </c>
      <c r="I28" s="9">
        <v>900</v>
      </c>
      <c r="J28" s="9">
        <v>829</v>
      </c>
    </row>
    <row r="29" spans="1:10" s="1" customFormat="1" ht="45">
      <c r="A29" s="7" t="s">
        <v>78</v>
      </c>
      <c r="B29" s="46" t="s">
        <v>69</v>
      </c>
      <c r="C29" s="47"/>
      <c r="D29" s="7" t="s">
        <v>152</v>
      </c>
      <c r="E29" s="7" t="s">
        <v>153</v>
      </c>
      <c r="F29" s="7" t="s">
        <v>90</v>
      </c>
      <c r="G29" s="7" t="s">
        <v>91</v>
      </c>
      <c r="H29" s="9">
        <v>8700</v>
      </c>
      <c r="I29" s="9">
        <v>8700</v>
      </c>
      <c r="J29" s="9">
        <v>8639</v>
      </c>
    </row>
    <row r="30" spans="1:10" s="1" customFormat="1" ht="60">
      <c r="A30" s="7" t="s">
        <v>78</v>
      </c>
      <c r="B30" s="46" t="s">
        <v>69</v>
      </c>
      <c r="C30" s="47"/>
      <c r="D30" s="7" t="s">
        <v>152</v>
      </c>
      <c r="E30" s="7" t="s">
        <v>153</v>
      </c>
      <c r="F30" s="7" t="s">
        <v>92</v>
      </c>
      <c r="G30" s="7" t="s">
        <v>93</v>
      </c>
      <c r="H30" s="9">
        <v>250</v>
      </c>
      <c r="I30" s="9">
        <v>250</v>
      </c>
      <c r="J30" s="9">
        <v>248</v>
      </c>
    </row>
    <row r="31" spans="1:10" s="1" customFormat="1" ht="45">
      <c r="A31" s="7" t="s">
        <v>78</v>
      </c>
      <c r="B31" s="46" t="s">
        <v>69</v>
      </c>
      <c r="C31" s="47"/>
      <c r="D31" s="7" t="s">
        <v>152</v>
      </c>
      <c r="E31" s="7" t="s">
        <v>153</v>
      </c>
      <c r="F31" s="7" t="s">
        <v>94</v>
      </c>
      <c r="G31" s="7" t="s">
        <v>95</v>
      </c>
      <c r="H31" s="9">
        <v>1500</v>
      </c>
      <c r="I31" s="9">
        <v>1500</v>
      </c>
      <c r="J31" s="9">
        <v>1410</v>
      </c>
    </row>
    <row r="32" spans="1:10" s="1" customFormat="1" ht="45">
      <c r="A32" s="7" t="s">
        <v>78</v>
      </c>
      <c r="B32" s="46" t="s">
        <v>69</v>
      </c>
      <c r="C32" s="47"/>
      <c r="D32" s="7" t="s">
        <v>152</v>
      </c>
      <c r="E32" s="7" t="s">
        <v>153</v>
      </c>
      <c r="F32" s="7" t="s">
        <v>312</v>
      </c>
      <c r="G32" s="7" t="s">
        <v>313</v>
      </c>
      <c r="H32" s="9">
        <v>57450</v>
      </c>
      <c r="I32" s="9">
        <v>57450</v>
      </c>
      <c r="J32" s="9">
        <v>52181</v>
      </c>
    </row>
    <row r="33" spans="1:10" s="1" customFormat="1" ht="45">
      <c r="A33" s="7" t="s">
        <v>78</v>
      </c>
      <c r="B33" s="46" t="s">
        <v>69</v>
      </c>
      <c r="C33" s="47"/>
      <c r="D33" s="7" t="s">
        <v>152</v>
      </c>
      <c r="E33" s="7" t="s">
        <v>153</v>
      </c>
      <c r="F33" s="7" t="s">
        <v>96</v>
      </c>
      <c r="G33" s="7" t="s">
        <v>97</v>
      </c>
      <c r="H33" s="9">
        <v>8000</v>
      </c>
      <c r="I33" s="9">
        <v>10000</v>
      </c>
      <c r="J33" s="9">
        <v>9990.69</v>
      </c>
    </row>
    <row r="34" spans="1:10" s="1" customFormat="1" ht="45">
      <c r="A34" s="7" t="s">
        <v>78</v>
      </c>
      <c r="B34" s="46" t="s">
        <v>69</v>
      </c>
      <c r="C34" s="47"/>
      <c r="D34" s="7" t="s">
        <v>152</v>
      </c>
      <c r="E34" s="7" t="s">
        <v>153</v>
      </c>
      <c r="F34" s="7" t="s">
        <v>98</v>
      </c>
      <c r="G34" s="7" t="s">
        <v>99</v>
      </c>
      <c r="H34" s="9">
        <v>1000</v>
      </c>
      <c r="I34" s="9">
        <v>1000</v>
      </c>
      <c r="J34" s="9">
        <v>992.37</v>
      </c>
    </row>
    <row r="35" spans="1:10" s="1" customFormat="1" ht="45">
      <c r="A35" s="7" t="s">
        <v>78</v>
      </c>
      <c r="B35" s="46" t="s">
        <v>69</v>
      </c>
      <c r="C35" s="47"/>
      <c r="D35" s="7" t="s">
        <v>152</v>
      </c>
      <c r="E35" s="7" t="s">
        <v>153</v>
      </c>
      <c r="F35" s="7" t="s">
        <v>100</v>
      </c>
      <c r="G35" s="7" t="s">
        <v>101</v>
      </c>
      <c r="H35" s="9">
        <v>27000</v>
      </c>
      <c r="I35" s="9">
        <v>27000</v>
      </c>
      <c r="J35" s="9">
        <v>23054.5</v>
      </c>
    </row>
    <row r="36" spans="1:10" s="1" customFormat="1" ht="45">
      <c r="A36" s="7" t="s">
        <v>78</v>
      </c>
      <c r="B36" s="46" t="s">
        <v>69</v>
      </c>
      <c r="C36" s="47"/>
      <c r="D36" s="7" t="s">
        <v>152</v>
      </c>
      <c r="E36" s="7" t="s">
        <v>153</v>
      </c>
      <c r="F36" s="7" t="s">
        <v>102</v>
      </c>
      <c r="G36" s="7" t="s">
        <v>103</v>
      </c>
      <c r="H36" s="9">
        <v>11000</v>
      </c>
      <c r="I36" s="9">
        <v>11000</v>
      </c>
      <c r="J36" s="9">
        <v>10427.04</v>
      </c>
    </row>
    <row r="37" spans="1:10" s="1" customFormat="1" ht="45">
      <c r="A37" s="7" t="s">
        <v>78</v>
      </c>
      <c r="B37" s="46" t="s">
        <v>69</v>
      </c>
      <c r="C37" s="47"/>
      <c r="D37" s="7" t="s">
        <v>152</v>
      </c>
      <c r="E37" s="7" t="s">
        <v>153</v>
      </c>
      <c r="F37" s="7" t="s">
        <v>104</v>
      </c>
      <c r="G37" s="7" t="s">
        <v>105</v>
      </c>
      <c r="H37" s="9">
        <v>4000</v>
      </c>
      <c r="I37" s="9">
        <v>4000</v>
      </c>
      <c r="J37" s="9">
        <v>4000</v>
      </c>
    </row>
    <row r="38" spans="1:10" s="1" customFormat="1" ht="45">
      <c r="A38" s="7" t="s">
        <v>78</v>
      </c>
      <c r="B38" s="46" t="s">
        <v>69</v>
      </c>
      <c r="C38" s="47"/>
      <c r="D38" s="7" t="s">
        <v>152</v>
      </c>
      <c r="E38" s="7" t="s">
        <v>153</v>
      </c>
      <c r="F38" s="7" t="s">
        <v>106</v>
      </c>
      <c r="G38" s="7" t="s">
        <v>107</v>
      </c>
      <c r="H38" s="9">
        <v>1000</v>
      </c>
      <c r="I38" s="9">
        <v>2600</v>
      </c>
      <c r="J38" s="9">
        <v>2470.34</v>
      </c>
    </row>
    <row r="39" spans="1:10" s="1" customFormat="1" ht="45">
      <c r="A39" s="7" t="s">
        <v>78</v>
      </c>
      <c r="B39" s="46" t="s">
        <v>69</v>
      </c>
      <c r="C39" s="47"/>
      <c r="D39" s="7" t="s">
        <v>152</v>
      </c>
      <c r="E39" s="7" t="s">
        <v>153</v>
      </c>
      <c r="F39" s="7" t="s">
        <v>110</v>
      </c>
      <c r="G39" s="7" t="s">
        <v>111</v>
      </c>
      <c r="H39" s="9">
        <v>15000</v>
      </c>
      <c r="I39" s="9">
        <v>16000</v>
      </c>
      <c r="J39" s="9">
        <v>15823.91</v>
      </c>
    </row>
    <row r="40" spans="1:10" s="1" customFormat="1" ht="45">
      <c r="A40" s="7" t="s">
        <v>78</v>
      </c>
      <c r="B40" s="46" t="s">
        <v>69</v>
      </c>
      <c r="C40" s="47"/>
      <c r="D40" s="7" t="s">
        <v>152</v>
      </c>
      <c r="E40" s="7" t="s">
        <v>153</v>
      </c>
      <c r="F40" s="7" t="s">
        <v>112</v>
      </c>
      <c r="G40" s="7" t="s">
        <v>113</v>
      </c>
      <c r="H40" s="9">
        <v>10000</v>
      </c>
      <c r="I40" s="9">
        <v>9600</v>
      </c>
      <c r="J40" s="9">
        <v>9570.05</v>
      </c>
    </row>
    <row r="41" spans="1:10" s="1" customFormat="1" ht="45">
      <c r="A41" s="7" t="s">
        <v>78</v>
      </c>
      <c r="B41" s="46" t="s">
        <v>69</v>
      </c>
      <c r="C41" s="47"/>
      <c r="D41" s="7" t="s">
        <v>152</v>
      </c>
      <c r="E41" s="7" t="s">
        <v>153</v>
      </c>
      <c r="F41" s="7" t="s">
        <v>114</v>
      </c>
      <c r="G41" s="7" t="s">
        <v>115</v>
      </c>
      <c r="H41" s="9">
        <v>11000</v>
      </c>
      <c r="I41" s="9">
        <v>11000</v>
      </c>
      <c r="J41" s="9">
        <v>7142.14</v>
      </c>
    </row>
    <row r="42" spans="1:10" s="1" customFormat="1" ht="45">
      <c r="A42" s="7" t="s">
        <v>78</v>
      </c>
      <c r="B42" s="46" t="s">
        <v>69</v>
      </c>
      <c r="C42" s="47"/>
      <c r="D42" s="7" t="s">
        <v>152</v>
      </c>
      <c r="E42" s="7" t="s">
        <v>153</v>
      </c>
      <c r="F42" s="7" t="s">
        <v>116</v>
      </c>
      <c r="G42" s="7" t="s">
        <v>117</v>
      </c>
      <c r="H42" s="9">
        <v>500</v>
      </c>
      <c r="I42" s="9">
        <v>500</v>
      </c>
      <c r="J42" s="9">
        <v>499.8</v>
      </c>
    </row>
    <row r="43" spans="1:10" s="1" customFormat="1" ht="45">
      <c r="A43" s="7" t="s">
        <v>78</v>
      </c>
      <c r="B43" s="46" t="s">
        <v>69</v>
      </c>
      <c r="C43" s="47"/>
      <c r="D43" s="7" t="s">
        <v>152</v>
      </c>
      <c r="E43" s="7" t="s">
        <v>153</v>
      </c>
      <c r="F43" s="7" t="s">
        <v>118</v>
      </c>
      <c r="G43" s="7" t="s">
        <v>119</v>
      </c>
      <c r="H43" s="9">
        <v>2000</v>
      </c>
      <c r="I43" s="9">
        <v>3600</v>
      </c>
      <c r="J43" s="9">
        <v>3477.15</v>
      </c>
    </row>
    <row r="44" spans="1:10" s="1" customFormat="1" ht="45">
      <c r="A44" s="7" t="s">
        <v>78</v>
      </c>
      <c r="B44" s="46" t="s">
        <v>69</v>
      </c>
      <c r="C44" s="47"/>
      <c r="D44" s="7" t="s">
        <v>152</v>
      </c>
      <c r="E44" s="7" t="s">
        <v>153</v>
      </c>
      <c r="F44" s="7" t="s">
        <v>120</v>
      </c>
      <c r="G44" s="7" t="s">
        <v>121</v>
      </c>
      <c r="H44" s="9">
        <v>13000</v>
      </c>
      <c r="I44" s="9">
        <v>9000</v>
      </c>
      <c r="J44" s="9">
        <v>8684</v>
      </c>
    </row>
    <row r="45" spans="1:10" s="1" customFormat="1" ht="45">
      <c r="A45" s="7" t="s">
        <v>78</v>
      </c>
      <c r="B45" s="46" t="s">
        <v>69</v>
      </c>
      <c r="C45" s="47"/>
      <c r="D45" s="7" t="s">
        <v>152</v>
      </c>
      <c r="E45" s="7" t="s">
        <v>153</v>
      </c>
      <c r="F45" s="7" t="s">
        <v>174</v>
      </c>
      <c r="G45" s="7" t="s">
        <v>175</v>
      </c>
      <c r="H45" s="9">
        <v>500</v>
      </c>
      <c r="I45" s="9">
        <v>500</v>
      </c>
      <c r="J45" s="9">
        <v>250</v>
      </c>
    </row>
    <row r="46" spans="1:10" s="1" customFormat="1" ht="45">
      <c r="A46" s="7" t="s">
        <v>78</v>
      </c>
      <c r="B46" s="46" t="s">
        <v>69</v>
      </c>
      <c r="C46" s="47"/>
      <c r="D46" s="7" t="s">
        <v>152</v>
      </c>
      <c r="E46" s="7" t="s">
        <v>153</v>
      </c>
      <c r="F46" s="7" t="s">
        <v>126</v>
      </c>
      <c r="G46" s="7" t="s">
        <v>127</v>
      </c>
      <c r="H46" s="9">
        <v>3000</v>
      </c>
      <c r="I46" s="9">
        <v>1000</v>
      </c>
      <c r="J46" s="9">
        <v>1000</v>
      </c>
    </row>
    <row r="47" spans="1:10" s="1" customFormat="1" ht="45">
      <c r="A47" s="7" t="s">
        <v>78</v>
      </c>
      <c r="B47" s="46" t="s">
        <v>69</v>
      </c>
      <c r="C47" s="47"/>
      <c r="D47" s="7" t="s">
        <v>152</v>
      </c>
      <c r="E47" s="7" t="s">
        <v>153</v>
      </c>
      <c r="F47" s="7" t="s">
        <v>128</v>
      </c>
      <c r="G47" s="7" t="s">
        <v>129</v>
      </c>
      <c r="H47" s="9">
        <v>2500</v>
      </c>
      <c r="I47" s="9">
        <v>3500</v>
      </c>
      <c r="J47" s="9">
        <v>3355.56</v>
      </c>
    </row>
    <row r="48" spans="1:10" s="1" customFormat="1" ht="45">
      <c r="A48" s="7" t="s">
        <v>78</v>
      </c>
      <c r="B48" s="46" t="s">
        <v>69</v>
      </c>
      <c r="C48" s="47"/>
      <c r="D48" s="7" t="s">
        <v>152</v>
      </c>
      <c r="E48" s="7" t="s">
        <v>153</v>
      </c>
      <c r="F48" s="7" t="s">
        <v>212</v>
      </c>
      <c r="G48" s="7" t="s">
        <v>213</v>
      </c>
      <c r="H48" s="9">
        <v>5500</v>
      </c>
      <c r="I48" s="9">
        <v>8000</v>
      </c>
      <c r="J48" s="9">
        <v>7628.51</v>
      </c>
    </row>
    <row r="49" spans="1:10" s="1" customFormat="1" ht="45">
      <c r="A49" s="7" t="s">
        <v>78</v>
      </c>
      <c r="B49" s="46" t="s">
        <v>69</v>
      </c>
      <c r="C49" s="47"/>
      <c r="D49" s="7" t="s">
        <v>152</v>
      </c>
      <c r="E49" s="7" t="s">
        <v>153</v>
      </c>
      <c r="F49" s="7" t="s">
        <v>134</v>
      </c>
      <c r="G49" s="7" t="s">
        <v>135</v>
      </c>
      <c r="H49" s="9">
        <v>11000</v>
      </c>
      <c r="I49" s="9">
        <v>23600</v>
      </c>
      <c r="J49" s="9">
        <v>21738.65</v>
      </c>
    </row>
    <row r="50" spans="1:10" s="1" customFormat="1" ht="75">
      <c r="A50" s="11" t="s">
        <v>78</v>
      </c>
      <c r="B50" s="56" t="s">
        <v>69</v>
      </c>
      <c r="C50" s="57"/>
      <c r="D50" s="11" t="s">
        <v>152</v>
      </c>
      <c r="E50" s="11" t="s">
        <v>153</v>
      </c>
      <c r="F50" s="11" t="s">
        <v>148</v>
      </c>
      <c r="G50" s="11" t="s">
        <v>149</v>
      </c>
      <c r="H50" s="12">
        <v>0</v>
      </c>
      <c r="I50" s="12">
        <v>-15900</v>
      </c>
      <c r="J50" s="12">
        <v>-17595.26</v>
      </c>
    </row>
    <row r="51" spans="1:10" s="1" customFormat="1" ht="15">
      <c r="A51" s="73" t="s">
        <v>405</v>
      </c>
      <c r="B51" s="74"/>
      <c r="C51" s="74"/>
      <c r="D51" s="74"/>
      <c r="E51" s="74"/>
      <c r="F51" s="74"/>
      <c r="G51" s="75"/>
      <c r="H51" s="27">
        <f>SUM(H22:H50)</f>
        <v>2954000</v>
      </c>
      <c r="I51" s="27">
        <f>SUM(I22:I50)</f>
        <v>2954000</v>
      </c>
      <c r="J51" s="27">
        <f>SUM(J22:J50)</f>
        <v>2745269.4499999997</v>
      </c>
    </row>
    <row r="52" spans="1:10" s="1" customFormat="1" ht="29.25" customHeight="1">
      <c r="A52" s="7" t="s">
        <v>78</v>
      </c>
      <c r="B52" s="46" t="s">
        <v>69</v>
      </c>
      <c r="C52" s="47"/>
      <c r="D52" s="7" t="s">
        <v>216</v>
      </c>
      <c r="E52" s="7" t="s">
        <v>217</v>
      </c>
      <c r="F52" s="7" t="s">
        <v>81</v>
      </c>
      <c r="G52" s="7" t="s">
        <v>82</v>
      </c>
      <c r="H52" s="9">
        <v>5079000</v>
      </c>
      <c r="I52" s="9">
        <v>4753400</v>
      </c>
      <c r="J52" s="9">
        <v>4520591</v>
      </c>
    </row>
    <row r="53" spans="1:10" s="1" customFormat="1" ht="30">
      <c r="A53" s="7" t="s">
        <v>78</v>
      </c>
      <c r="B53" s="46" t="s">
        <v>69</v>
      </c>
      <c r="C53" s="47"/>
      <c r="D53" s="7" t="s">
        <v>216</v>
      </c>
      <c r="E53" s="7" t="s">
        <v>217</v>
      </c>
      <c r="F53" s="7" t="s">
        <v>188</v>
      </c>
      <c r="G53" s="7" t="s">
        <v>189</v>
      </c>
      <c r="H53" s="9">
        <v>0</v>
      </c>
      <c r="I53" s="9">
        <v>186000</v>
      </c>
      <c r="J53" s="9">
        <v>182446</v>
      </c>
    </row>
    <row r="54" spans="1:10" s="1" customFormat="1" ht="33.75" customHeight="1">
      <c r="A54" s="7" t="s">
        <v>78</v>
      </c>
      <c r="B54" s="46" t="s">
        <v>69</v>
      </c>
      <c r="C54" s="47"/>
      <c r="D54" s="7" t="s">
        <v>216</v>
      </c>
      <c r="E54" s="7" t="s">
        <v>217</v>
      </c>
      <c r="F54" s="7" t="s">
        <v>85</v>
      </c>
      <c r="G54" s="7" t="s">
        <v>309</v>
      </c>
      <c r="H54" s="9">
        <v>8000</v>
      </c>
      <c r="I54" s="9">
        <v>6000</v>
      </c>
      <c r="J54" s="9">
        <v>4341</v>
      </c>
    </row>
    <row r="55" spans="1:10" s="1" customFormat="1" ht="31.5" customHeight="1">
      <c r="A55" s="7" t="s">
        <v>78</v>
      </c>
      <c r="B55" s="46" t="s">
        <v>69</v>
      </c>
      <c r="C55" s="47"/>
      <c r="D55" s="7" t="s">
        <v>216</v>
      </c>
      <c r="E55" s="7" t="s">
        <v>217</v>
      </c>
      <c r="F55" s="7" t="s">
        <v>266</v>
      </c>
      <c r="G55" s="7" t="s">
        <v>267</v>
      </c>
      <c r="H55" s="9">
        <v>30000</v>
      </c>
      <c r="I55" s="9">
        <v>48000</v>
      </c>
      <c r="J55" s="9">
        <v>40351</v>
      </c>
    </row>
    <row r="56" spans="1:10" s="1" customFormat="1" ht="34.5" customHeight="1">
      <c r="A56" s="7" t="s">
        <v>78</v>
      </c>
      <c r="B56" s="46" t="s">
        <v>69</v>
      </c>
      <c r="C56" s="47"/>
      <c r="D56" s="7" t="s">
        <v>216</v>
      </c>
      <c r="E56" s="7" t="s">
        <v>217</v>
      </c>
      <c r="F56" s="7" t="s">
        <v>310</v>
      </c>
      <c r="G56" s="7" t="s">
        <v>311</v>
      </c>
      <c r="H56" s="9">
        <v>160000</v>
      </c>
      <c r="I56" s="9">
        <v>159000</v>
      </c>
      <c r="J56" s="9">
        <v>151250</v>
      </c>
    </row>
    <row r="57" spans="1:10" s="1" customFormat="1" ht="33.75" customHeight="1">
      <c r="A57" s="7" t="s">
        <v>78</v>
      </c>
      <c r="B57" s="46" t="s">
        <v>69</v>
      </c>
      <c r="C57" s="47"/>
      <c r="D57" s="7" t="s">
        <v>216</v>
      </c>
      <c r="E57" s="7" t="s">
        <v>217</v>
      </c>
      <c r="F57" s="7" t="s">
        <v>86</v>
      </c>
      <c r="G57" s="7" t="s">
        <v>87</v>
      </c>
      <c r="H57" s="9">
        <v>45000</v>
      </c>
      <c r="I57" s="9">
        <v>45000</v>
      </c>
      <c r="J57" s="9">
        <v>44856</v>
      </c>
    </row>
    <row r="58" spans="1:10" s="1" customFormat="1" ht="34.5" customHeight="1">
      <c r="A58" s="7" t="s">
        <v>78</v>
      </c>
      <c r="B58" s="46" t="s">
        <v>69</v>
      </c>
      <c r="C58" s="47"/>
      <c r="D58" s="7" t="s">
        <v>216</v>
      </c>
      <c r="E58" s="7" t="s">
        <v>217</v>
      </c>
      <c r="F58" s="7" t="s">
        <v>88</v>
      </c>
      <c r="G58" s="7" t="s">
        <v>89</v>
      </c>
      <c r="H58" s="9">
        <v>2000</v>
      </c>
      <c r="I58" s="9">
        <v>2000</v>
      </c>
      <c r="J58" s="9">
        <v>1381</v>
      </c>
    </row>
    <row r="59" spans="1:10" s="1" customFormat="1" ht="36" customHeight="1">
      <c r="A59" s="7" t="s">
        <v>78</v>
      </c>
      <c r="B59" s="46" t="s">
        <v>69</v>
      </c>
      <c r="C59" s="47"/>
      <c r="D59" s="7" t="s">
        <v>216</v>
      </c>
      <c r="E59" s="7" t="s">
        <v>217</v>
      </c>
      <c r="F59" s="7" t="s">
        <v>90</v>
      </c>
      <c r="G59" s="7" t="s">
        <v>91</v>
      </c>
      <c r="H59" s="9">
        <v>16000</v>
      </c>
      <c r="I59" s="9">
        <v>16000</v>
      </c>
      <c r="J59" s="9">
        <v>14698</v>
      </c>
    </row>
    <row r="60" spans="1:10" s="1" customFormat="1" ht="33" customHeight="1">
      <c r="A60" s="7" t="s">
        <v>78</v>
      </c>
      <c r="B60" s="46" t="s">
        <v>69</v>
      </c>
      <c r="C60" s="47"/>
      <c r="D60" s="7" t="s">
        <v>216</v>
      </c>
      <c r="E60" s="7" t="s">
        <v>217</v>
      </c>
      <c r="F60" s="7" t="s">
        <v>92</v>
      </c>
      <c r="G60" s="7" t="s">
        <v>93</v>
      </c>
      <c r="H60" s="9">
        <v>2000</v>
      </c>
      <c r="I60" s="9">
        <v>1300</v>
      </c>
      <c r="J60" s="9">
        <v>478</v>
      </c>
    </row>
    <row r="61" spans="1:10" s="1" customFormat="1" ht="33" customHeight="1">
      <c r="A61" s="7" t="s">
        <v>78</v>
      </c>
      <c r="B61" s="46" t="s">
        <v>69</v>
      </c>
      <c r="C61" s="47"/>
      <c r="D61" s="7" t="s">
        <v>216</v>
      </c>
      <c r="E61" s="7" t="s">
        <v>217</v>
      </c>
      <c r="F61" s="7" t="s">
        <v>94</v>
      </c>
      <c r="G61" s="7" t="s">
        <v>95</v>
      </c>
      <c r="H61" s="9">
        <v>4000</v>
      </c>
      <c r="I61" s="9">
        <v>3300</v>
      </c>
      <c r="J61" s="9">
        <v>2051</v>
      </c>
    </row>
    <row r="62" spans="1:10" s="1" customFormat="1" ht="32.25" customHeight="1">
      <c r="A62" s="7" t="s">
        <v>78</v>
      </c>
      <c r="B62" s="46" t="s">
        <v>69</v>
      </c>
      <c r="C62" s="47"/>
      <c r="D62" s="7" t="s">
        <v>216</v>
      </c>
      <c r="E62" s="7" t="s">
        <v>217</v>
      </c>
      <c r="F62" s="7" t="s">
        <v>312</v>
      </c>
      <c r="G62" s="7" t="s">
        <v>313</v>
      </c>
      <c r="H62" s="9">
        <v>119000</v>
      </c>
      <c r="I62" s="9">
        <v>115000</v>
      </c>
      <c r="J62" s="9">
        <v>100211</v>
      </c>
    </row>
    <row r="63" spans="1:10" s="1" customFormat="1" ht="35.25" customHeight="1">
      <c r="A63" s="7" t="s">
        <v>78</v>
      </c>
      <c r="B63" s="46" t="s">
        <v>69</v>
      </c>
      <c r="C63" s="47"/>
      <c r="D63" s="7" t="s">
        <v>216</v>
      </c>
      <c r="E63" s="7" t="s">
        <v>217</v>
      </c>
      <c r="F63" s="7" t="s">
        <v>96</v>
      </c>
      <c r="G63" s="7" t="s">
        <v>97</v>
      </c>
      <c r="H63" s="9">
        <v>9000</v>
      </c>
      <c r="I63" s="9">
        <v>9000</v>
      </c>
      <c r="J63" s="9">
        <v>8917.06</v>
      </c>
    </row>
    <row r="64" spans="1:10" s="1" customFormat="1" ht="33.75" customHeight="1">
      <c r="A64" s="7" t="s">
        <v>78</v>
      </c>
      <c r="B64" s="46" t="s">
        <v>69</v>
      </c>
      <c r="C64" s="47"/>
      <c r="D64" s="7" t="s">
        <v>216</v>
      </c>
      <c r="E64" s="7" t="s">
        <v>217</v>
      </c>
      <c r="F64" s="7" t="s">
        <v>98</v>
      </c>
      <c r="G64" s="7" t="s">
        <v>99</v>
      </c>
      <c r="H64" s="9">
        <v>12000</v>
      </c>
      <c r="I64" s="9">
        <v>12000</v>
      </c>
      <c r="J64" s="9">
        <v>11867.38</v>
      </c>
    </row>
    <row r="65" spans="1:10" s="1" customFormat="1" ht="34.5" customHeight="1">
      <c r="A65" s="7" t="s">
        <v>78</v>
      </c>
      <c r="B65" s="46" t="s">
        <v>69</v>
      </c>
      <c r="C65" s="47"/>
      <c r="D65" s="7" t="s">
        <v>216</v>
      </c>
      <c r="E65" s="7" t="s">
        <v>217</v>
      </c>
      <c r="F65" s="7" t="s">
        <v>100</v>
      </c>
      <c r="G65" s="7" t="s">
        <v>101</v>
      </c>
      <c r="H65" s="9">
        <v>430000</v>
      </c>
      <c r="I65" s="9">
        <v>428000</v>
      </c>
      <c r="J65" s="9">
        <v>426892</v>
      </c>
    </row>
    <row r="66" spans="1:10" s="1" customFormat="1" ht="34.5" customHeight="1">
      <c r="A66" s="7" t="s">
        <v>78</v>
      </c>
      <c r="B66" s="46" t="s">
        <v>69</v>
      </c>
      <c r="C66" s="47"/>
      <c r="D66" s="7" t="s">
        <v>216</v>
      </c>
      <c r="E66" s="7" t="s">
        <v>217</v>
      </c>
      <c r="F66" s="7" t="s">
        <v>102</v>
      </c>
      <c r="G66" s="7" t="s">
        <v>103</v>
      </c>
      <c r="H66" s="9">
        <v>48000</v>
      </c>
      <c r="I66" s="9">
        <v>57000</v>
      </c>
      <c r="J66" s="9">
        <v>55427.16</v>
      </c>
    </row>
    <row r="67" spans="1:10" s="1" customFormat="1" ht="33.75" customHeight="1">
      <c r="A67" s="7" t="s">
        <v>78</v>
      </c>
      <c r="B67" s="46" t="s">
        <v>69</v>
      </c>
      <c r="C67" s="47"/>
      <c r="D67" s="7" t="s">
        <v>216</v>
      </c>
      <c r="E67" s="7" t="s">
        <v>217</v>
      </c>
      <c r="F67" s="7" t="s">
        <v>104</v>
      </c>
      <c r="G67" s="7" t="s">
        <v>105</v>
      </c>
      <c r="H67" s="9">
        <v>11000</v>
      </c>
      <c r="I67" s="9">
        <v>11000</v>
      </c>
      <c r="J67" s="9">
        <v>10761.6</v>
      </c>
    </row>
    <row r="68" spans="1:10" s="1" customFormat="1" ht="33" customHeight="1">
      <c r="A68" s="7" t="s">
        <v>78</v>
      </c>
      <c r="B68" s="46" t="s">
        <v>69</v>
      </c>
      <c r="C68" s="47"/>
      <c r="D68" s="7" t="s">
        <v>216</v>
      </c>
      <c r="E68" s="7" t="s">
        <v>217</v>
      </c>
      <c r="F68" s="7" t="s">
        <v>106</v>
      </c>
      <c r="G68" s="7" t="s">
        <v>107</v>
      </c>
      <c r="H68" s="9">
        <v>1000</v>
      </c>
      <c r="I68" s="9">
        <v>1000</v>
      </c>
      <c r="J68" s="9">
        <v>583.81</v>
      </c>
    </row>
    <row r="69" spans="1:10" s="1" customFormat="1" ht="31.5" customHeight="1">
      <c r="A69" s="7" t="s">
        <v>78</v>
      </c>
      <c r="B69" s="46" t="s">
        <v>69</v>
      </c>
      <c r="C69" s="47"/>
      <c r="D69" s="7" t="s">
        <v>216</v>
      </c>
      <c r="E69" s="7" t="s">
        <v>217</v>
      </c>
      <c r="F69" s="7" t="s">
        <v>108</v>
      </c>
      <c r="G69" s="7" t="s">
        <v>109</v>
      </c>
      <c r="H69" s="9">
        <v>4000</v>
      </c>
      <c r="I69" s="9">
        <v>1000</v>
      </c>
      <c r="J69" s="9">
        <v>670.49</v>
      </c>
    </row>
    <row r="70" spans="1:10" s="1" customFormat="1" ht="30">
      <c r="A70" s="7" t="s">
        <v>78</v>
      </c>
      <c r="B70" s="46" t="s">
        <v>69</v>
      </c>
      <c r="C70" s="47"/>
      <c r="D70" s="7" t="s">
        <v>216</v>
      </c>
      <c r="E70" s="7" t="s">
        <v>217</v>
      </c>
      <c r="F70" s="7" t="s">
        <v>110</v>
      </c>
      <c r="G70" s="7" t="s">
        <v>111</v>
      </c>
      <c r="H70" s="9">
        <v>29000</v>
      </c>
      <c r="I70" s="9">
        <v>25000</v>
      </c>
      <c r="J70" s="9">
        <v>24868.96</v>
      </c>
    </row>
    <row r="71" spans="1:10" s="1" customFormat="1" ht="45">
      <c r="A71" s="7" t="s">
        <v>78</v>
      </c>
      <c r="B71" s="46" t="s">
        <v>69</v>
      </c>
      <c r="C71" s="47"/>
      <c r="D71" s="7" t="s">
        <v>216</v>
      </c>
      <c r="E71" s="7" t="s">
        <v>217</v>
      </c>
      <c r="F71" s="7" t="s">
        <v>112</v>
      </c>
      <c r="G71" s="7" t="s">
        <v>113</v>
      </c>
      <c r="H71" s="9">
        <v>305000</v>
      </c>
      <c r="I71" s="9">
        <v>293000</v>
      </c>
      <c r="J71" s="9">
        <v>275351.6</v>
      </c>
    </row>
    <row r="72" spans="1:10" s="1" customFormat="1" ht="45">
      <c r="A72" s="7" t="s">
        <v>78</v>
      </c>
      <c r="B72" s="46" t="s">
        <v>69</v>
      </c>
      <c r="C72" s="47"/>
      <c r="D72" s="7" t="s">
        <v>216</v>
      </c>
      <c r="E72" s="7" t="s">
        <v>217</v>
      </c>
      <c r="F72" s="7" t="s">
        <v>114</v>
      </c>
      <c r="G72" s="7" t="s">
        <v>115</v>
      </c>
      <c r="H72" s="9">
        <v>141000</v>
      </c>
      <c r="I72" s="9">
        <v>164000</v>
      </c>
      <c r="J72" s="9">
        <v>158296.28</v>
      </c>
    </row>
    <row r="73" spans="1:10" s="1" customFormat="1" ht="28.5" customHeight="1">
      <c r="A73" s="7" t="s">
        <v>78</v>
      </c>
      <c r="B73" s="46" t="s">
        <v>69</v>
      </c>
      <c r="C73" s="47"/>
      <c r="D73" s="7" t="s">
        <v>216</v>
      </c>
      <c r="E73" s="7" t="s">
        <v>217</v>
      </c>
      <c r="F73" s="7" t="s">
        <v>116</v>
      </c>
      <c r="G73" s="7" t="s">
        <v>117</v>
      </c>
      <c r="H73" s="9">
        <v>39000</v>
      </c>
      <c r="I73" s="9">
        <v>88000</v>
      </c>
      <c r="J73" s="9">
        <v>84228.65</v>
      </c>
    </row>
    <row r="74" spans="1:10" s="1" customFormat="1" ht="29.25" customHeight="1">
      <c r="A74" s="7" t="s">
        <v>78</v>
      </c>
      <c r="B74" s="46" t="s">
        <v>69</v>
      </c>
      <c r="C74" s="47"/>
      <c r="D74" s="7" t="s">
        <v>216</v>
      </c>
      <c r="E74" s="7" t="s">
        <v>217</v>
      </c>
      <c r="F74" s="7" t="s">
        <v>264</v>
      </c>
      <c r="G74" s="7" t="s">
        <v>265</v>
      </c>
      <c r="H74" s="9">
        <v>30000</v>
      </c>
      <c r="I74" s="9">
        <v>30000</v>
      </c>
      <c r="J74" s="9">
        <v>29983.54</v>
      </c>
    </row>
    <row r="75" spans="1:10" s="1" customFormat="1" ht="27.75" customHeight="1">
      <c r="A75" s="7" t="s">
        <v>78</v>
      </c>
      <c r="B75" s="46" t="s">
        <v>69</v>
      </c>
      <c r="C75" s="47"/>
      <c r="D75" s="7" t="s">
        <v>216</v>
      </c>
      <c r="E75" s="7" t="s">
        <v>217</v>
      </c>
      <c r="F75" s="7" t="s">
        <v>198</v>
      </c>
      <c r="G75" s="7" t="s">
        <v>199</v>
      </c>
      <c r="H75" s="9">
        <v>2000</v>
      </c>
      <c r="I75" s="9">
        <v>2000</v>
      </c>
      <c r="J75" s="9">
        <v>1998.8</v>
      </c>
    </row>
    <row r="76" spans="1:10" s="1" customFormat="1" ht="15">
      <c r="A76" s="7" t="s">
        <v>78</v>
      </c>
      <c r="B76" s="46" t="s">
        <v>69</v>
      </c>
      <c r="C76" s="47"/>
      <c r="D76" s="7" t="s">
        <v>216</v>
      </c>
      <c r="E76" s="7" t="s">
        <v>217</v>
      </c>
      <c r="F76" s="7" t="s">
        <v>118</v>
      </c>
      <c r="G76" s="7" t="s">
        <v>119</v>
      </c>
      <c r="H76" s="9">
        <v>36000</v>
      </c>
      <c r="I76" s="9">
        <v>65000</v>
      </c>
      <c r="J76" s="9">
        <v>62827.67</v>
      </c>
    </row>
    <row r="77" spans="1:10" s="1" customFormat="1" ht="30">
      <c r="A77" s="7" t="s">
        <v>78</v>
      </c>
      <c r="B77" s="46" t="s">
        <v>69</v>
      </c>
      <c r="C77" s="47"/>
      <c r="D77" s="7" t="s">
        <v>216</v>
      </c>
      <c r="E77" s="7" t="s">
        <v>217</v>
      </c>
      <c r="F77" s="7" t="s">
        <v>120</v>
      </c>
      <c r="G77" s="7" t="s">
        <v>121</v>
      </c>
      <c r="H77" s="9">
        <v>9000</v>
      </c>
      <c r="I77" s="9">
        <v>10000</v>
      </c>
      <c r="J77" s="9">
        <v>7859.11</v>
      </c>
    </row>
    <row r="78" spans="1:10" s="1" customFormat="1" ht="30.75" customHeight="1">
      <c r="A78" s="7" t="s">
        <v>78</v>
      </c>
      <c r="B78" s="46" t="s">
        <v>69</v>
      </c>
      <c r="C78" s="47"/>
      <c r="D78" s="7" t="s">
        <v>216</v>
      </c>
      <c r="E78" s="7" t="s">
        <v>217</v>
      </c>
      <c r="F78" s="7" t="s">
        <v>210</v>
      </c>
      <c r="G78" s="7" t="s">
        <v>211</v>
      </c>
      <c r="H78" s="9">
        <v>5000</v>
      </c>
      <c r="I78" s="9">
        <v>5000</v>
      </c>
      <c r="J78" s="9">
        <v>3976.44</v>
      </c>
    </row>
    <row r="79" spans="1:10" s="1" customFormat="1" ht="30">
      <c r="A79" s="7" t="s">
        <v>78</v>
      </c>
      <c r="B79" s="46" t="s">
        <v>69</v>
      </c>
      <c r="C79" s="47"/>
      <c r="D79" s="7" t="s">
        <v>216</v>
      </c>
      <c r="E79" s="7" t="s">
        <v>217</v>
      </c>
      <c r="F79" s="7" t="s">
        <v>174</v>
      </c>
      <c r="G79" s="7" t="s">
        <v>175</v>
      </c>
      <c r="H79" s="9">
        <v>5000</v>
      </c>
      <c r="I79" s="9">
        <v>5000</v>
      </c>
      <c r="J79" s="9">
        <v>2811.3</v>
      </c>
    </row>
    <row r="80" spans="1:10" s="1" customFormat="1" ht="33" customHeight="1">
      <c r="A80" s="7" t="s">
        <v>78</v>
      </c>
      <c r="B80" s="46" t="s">
        <v>69</v>
      </c>
      <c r="C80" s="47"/>
      <c r="D80" s="7" t="s">
        <v>216</v>
      </c>
      <c r="E80" s="7" t="s">
        <v>217</v>
      </c>
      <c r="F80" s="7" t="s">
        <v>126</v>
      </c>
      <c r="G80" s="7" t="s">
        <v>127</v>
      </c>
      <c r="H80" s="9">
        <v>20000</v>
      </c>
      <c r="I80" s="9">
        <v>18000</v>
      </c>
      <c r="J80" s="9">
        <v>17092.59</v>
      </c>
    </row>
    <row r="81" spans="1:10" s="1" customFormat="1" ht="33" customHeight="1">
      <c r="A81" s="7" t="s">
        <v>78</v>
      </c>
      <c r="B81" s="46" t="s">
        <v>69</v>
      </c>
      <c r="C81" s="47"/>
      <c r="D81" s="7" t="s">
        <v>216</v>
      </c>
      <c r="E81" s="7" t="s">
        <v>217</v>
      </c>
      <c r="F81" s="7" t="s">
        <v>128</v>
      </c>
      <c r="G81" s="7" t="s">
        <v>129</v>
      </c>
      <c r="H81" s="9">
        <v>10000</v>
      </c>
      <c r="I81" s="9">
        <v>9000</v>
      </c>
      <c r="J81" s="9">
        <v>8662.3</v>
      </c>
    </row>
    <row r="82" spans="1:10" s="1" customFormat="1" ht="31.5" customHeight="1">
      <c r="A82" s="7" t="s">
        <v>78</v>
      </c>
      <c r="B82" s="46" t="s">
        <v>69</v>
      </c>
      <c r="C82" s="47"/>
      <c r="D82" s="7" t="s">
        <v>216</v>
      </c>
      <c r="E82" s="7" t="s">
        <v>217</v>
      </c>
      <c r="F82" s="7" t="s">
        <v>274</v>
      </c>
      <c r="G82" s="7" t="s">
        <v>275</v>
      </c>
      <c r="H82" s="9">
        <v>15000</v>
      </c>
      <c r="I82" s="9">
        <v>15000</v>
      </c>
      <c r="J82" s="9">
        <v>13090</v>
      </c>
    </row>
    <row r="83" spans="1:10" s="1" customFormat="1" ht="30">
      <c r="A83" s="7" t="s">
        <v>78</v>
      </c>
      <c r="B83" s="46" t="s">
        <v>69</v>
      </c>
      <c r="C83" s="47"/>
      <c r="D83" s="7" t="s">
        <v>216</v>
      </c>
      <c r="E83" s="7" t="s">
        <v>217</v>
      </c>
      <c r="F83" s="7" t="s">
        <v>212</v>
      </c>
      <c r="G83" s="7" t="s">
        <v>213</v>
      </c>
      <c r="H83" s="9">
        <v>8000</v>
      </c>
      <c r="I83" s="9">
        <v>6000</v>
      </c>
      <c r="J83" s="9">
        <v>5786.07</v>
      </c>
    </row>
    <row r="84" spans="1:10" s="1" customFormat="1" ht="30">
      <c r="A84" s="7" t="s">
        <v>78</v>
      </c>
      <c r="B84" s="46" t="s">
        <v>69</v>
      </c>
      <c r="C84" s="47"/>
      <c r="D84" s="7" t="s">
        <v>216</v>
      </c>
      <c r="E84" s="7" t="s">
        <v>217</v>
      </c>
      <c r="F84" s="7" t="s">
        <v>134</v>
      </c>
      <c r="G84" s="7" t="s">
        <v>135</v>
      </c>
      <c r="H84" s="9">
        <v>6000</v>
      </c>
      <c r="I84" s="9">
        <v>6000</v>
      </c>
      <c r="J84" s="9">
        <v>5074</v>
      </c>
    </row>
    <row r="85" spans="1:10" s="1" customFormat="1" ht="45">
      <c r="A85" s="7" t="s">
        <v>78</v>
      </c>
      <c r="B85" s="46" t="s">
        <v>69</v>
      </c>
      <c r="C85" s="47"/>
      <c r="D85" s="7" t="s">
        <v>216</v>
      </c>
      <c r="E85" s="7" t="s">
        <v>217</v>
      </c>
      <c r="F85" s="7" t="s">
        <v>316</v>
      </c>
      <c r="G85" s="7" t="s">
        <v>317</v>
      </c>
      <c r="H85" s="9">
        <v>84000</v>
      </c>
      <c r="I85" s="9">
        <v>84000</v>
      </c>
      <c r="J85" s="9">
        <v>70224</v>
      </c>
    </row>
    <row r="86" spans="1:10" s="1" customFormat="1" ht="30">
      <c r="A86" s="7" t="s">
        <v>78</v>
      </c>
      <c r="B86" s="46" t="s">
        <v>69</v>
      </c>
      <c r="C86" s="47"/>
      <c r="D86" s="7" t="s">
        <v>218</v>
      </c>
      <c r="E86" s="7" t="s">
        <v>219</v>
      </c>
      <c r="F86" s="7" t="s">
        <v>81</v>
      </c>
      <c r="G86" s="7" t="s">
        <v>82</v>
      </c>
      <c r="H86" s="9">
        <v>6290000</v>
      </c>
      <c r="I86" s="9">
        <v>6235000</v>
      </c>
      <c r="J86" s="9">
        <v>6171833.59</v>
      </c>
    </row>
    <row r="87" spans="1:10" s="1" customFormat="1" ht="30">
      <c r="A87" s="7" t="s">
        <v>78</v>
      </c>
      <c r="B87" s="46" t="s">
        <v>69</v>
      </c>
      <c r="C87" s="47"/>
      <c r="D87" s="7" t="s">
        <v>218</v>
      </c>
      <c r="E87" s="7" t="s">
        <v>219</v>
      </c>
      <c r="F87" s="7" t="s">
        <v>188</v>
      </c>
      <c r="G87" s="7" t="s">
        <v>189</v>
      </c>
      <c r="H87" s="9">
        <v>752000</v>
      </c>
      <c r="I87" s="9">
        <v>628000</v>
      </c>
      <c r="J87" s="9">
        <v>475475</v>
      </c>
    </row>
    <row r="88" spans="1:10" s="1" customFormat="1" ht="45">
      <c r="A88" s="7" t="s">
        <v>78</v>
      </c>
      <c r="B88" s="46" t="s">
        <v>69</v>
      </c>
      <c r="C88" s="47"/>
      <c r="D88" s="7" t="s">
        <v>218</v>
      </c>
      <c r="E88" s="7" t="s">
        <v>219</v>
      </c>
      <c r="F88" s="7" t="s">
        <v>83</v>
      </c>
      <c r="G88" s="7" t="s">
        <v>84</v>
      </c>
      <c r="H88" s="9">
        <v>759000</v>
      </c>
      <c r="I88" s="9">
        <v>759000</v>
      </c>
      <c r="J88" s="9">
        <v>732394.44</v>
      </c>
    </row>
    <row r="89" spans="1:10" s="1" customFormat="1" ht="30">
      <c r="A89" s="7" t="s">
        <v>78</v>
      </c>
      <c r="B89" s="46" t="s">
        <v>69</v>
      </c>
      <c r="C89" s="47"/>
      <c r="D89" s="7" t="s">
        <v>218</v>
      </c>
      <c r="E89" s="7" t="s">
        <v>219</v>
      </c>
      <c r="F89" s="7" t="s">
        <v>85</v>
      </c>
      <c r="G89" s="7" t="s">
        <v>309</v>
      </c>
      <c r="H89" s="9">
        <v>20000</v>
      </c>
      <c r="I89" s="9">
        <v>6000</v>
      </c>
      <c r="J89" s="9">
        <v>1931</v>
      </c>
    </row>
    <row r="90" spans="1:10" s="1" customFormat="1" ht="30">
      <c r="A90" s="7" t="s">
        <v>78</v>
      </c>
      <c r="B90" s="46" t="s">
        <v>69</v>
      </c>
      <c r="C90" s="47"/>
      <c r="D90" s="7" t="s">
        <v>218</v>
      </c>
      <c r="E90" s="7" t="s">
        <v>219</v>
      </c>
      <c r="F90" s="7" t="s">
        <v>278</v>
      </c>
      <c r="G90" s="7" t="s">
        <v>279</v>
      </c>
      <c r="H90" s="9">
        <v>72000</v>
      </c>
      <c r="I90" s="9">
        <v>45000</v>
      </c>
      <c r="J90" s="9">
        <v>41200</v>
      </c>
    </row>
    <row r="91" spans="1:10" s="1" customFormat="1" ht="30">
      <c r="A91" s="7" t="s">
        <v>78</v>
      </c>
      <c r="B91" s="46" t="s">
        <v>69</v>
      </c>
      <c r="C91" s="47"/>
      <c r="D91" s="7" t="s">
        <v>218</v>
      </c>
      <c r="E91" s="7" t="s">
        <v>219</v>
      </c>
      <c r="F91" s="7">
        <v>100130</v>
      </c>
      <c r="G91" s="7" t="s">
        <v>267</v>
      </c>
      <c r="H91" s="9">
        <v>5000</v>
      </c>
      <c r="I91" s="9">
        <v>5000</v>
      </c>
      <c r="J91" s="9">
        <v>0</v>
      </c>
    </row>
    <row r="92" spans="1:10" s="1" customFormat="1" ht="45">
      <c r="A92" s="7" t="s">
        <v>78</v>
      </c>
      <c r="B92" s="46" t="s">
        <v>69</v>
      </c>
      <c r="C92" s="47"/>
      <c r="D92" s="7" t="s">
        <v>218</v>
      </c>
      <c r="E92" s="7" t="s">
        <v>219</v>
      </c>
      <c r="F92" s="7">
        <v>100204</v>
      </c>
      <c r="G92" s="7" t="s">
        <v>353</v>
      </c>
      <c r="H92" s="9">
        <v>20000</v>
      </c>
      <c r="I92" s="9">
        <v>20000</v>
      </c>
      <c r="J92" s="9">
        <v>0</v>
      </c>
    </row>
    <row r="93" spans="1:10" s="1" customFormat="1" ht="30">
      <c r="A93" s="7" t="s">
        <v>78</v>
      </c>
      <c r="B93" s="46" t="s">
        <v>69</v>
      </c>
      <c r="C93" s="47"/>
      <c r="D93" s="7" t="s">
        <v>218</v>
      </c>
      <c r="E93" s="7" t="s">
        <v>219</v>
      </c>
      <c r="F93" s="7" t="s">
        <v>310</v>
      </c>
      <c r="G93" s="7" t="s">
        <v>311</v>
      </c>
      <c r="H93" s="9">
        <v>202000</v>
      </c>
      <c r="I93" s="9">
        <v>272000</v>
      </c>
      <c r="J93" s="9">
        <v>171450.01</v>
      </c>
    </row>
    <row r="94" spans="1:10" s="1" customFormat="1" ht="30">
      <c r="A94" s="7" t="s">
        <v>78</v>
      </c>
      <c r="B94" s="46" t="s">
        <v>69</v>
      </c>
      <c r="C94" s="47"/>
      <c r="D94" s="7" t="s">
        <v>218</v>
      </c>
      <c r="E94" s="7" t="s">
        <v>219</v>
      </c>
      <c r="F94" s="7" t="s">
        <v>86</v>
      </c>
      <c r="G94" s="7" t="s">
        <v>87</v>
      </c>
      <c r="H94" s="9">
        <v>242000</v>
      </c>
      <c r="I94" s="9">
        <v>242000</v>
      </c>
      <c r="J94" s="9">
        <v>217199</v>
      </c>
    </row>
    <row r="95" spans="1:10" s="1" customFormat="1" ht="30">
      <c r="A95" s="7" t="s">
        <v>78</v>
      </c>
      <c r="B95" s="46" t="s">
        <v>69</v>
      </c>
      <c r="C95" s="47"/>
      <c r="D95" s="7" t="s">
        <v>218</v>
      </c>
      <c r="E95" s="7" t="s">
        <v>219</v>
      </c>
      <c r="F95" s="7" t="s">
        <v>88</v>
      </c>
      <c r="G95" s="7" t="s">
        <v>89</v>
      </c>
      <c r="H95" s="9">
        <v>3000</v>
      </c>
      <c r="I95" s="9">
        <v>3000</v>
      </c>
      <c r="J95" s="9">
        <v>1970</v>
      </c>
    </row>
    <row r="96" spans="1:10" s="1" customFormat="1" ht="30">
      <c r="A96" s="7" t="s">
        <v>78</v>
      </c>
      <c r="B96" s="46" t="s">
        <v>69</v>
      </c>
      <c r="C96" s="47"/>
      <c r="D96" s="7" t="s">
        <v>218</v>
      </c>
      <c r="E96" s="7" t="s">
        <v>219</v>
      </c>
      <c r="F96" s="7" t="s">
        <v>90</v>
      </c>
      <c r="G96" s="7" t="s">
        <v>91</v>
      </c>
      <c r="H96" s="9">
        <v>24000</v>
      </c>
      <c r="I96" s="9">
        <v>24000</v>
      </c>
      <c r="J96" s="9">
        <v>23125</v>
      </c>
    </row>
    <row r="97" spans="1:10" s="1" customFormat="1" ht="60">
      <c r="A97" s="7" t="s">
        <v>78</v>
      </c>
      <c r="B97" s="46" t="s">
        <v>69</v>
      </c>
      <c r="C97" s="47"/>
      <c r="D97" s="7" t="s">
        <v>218</v>
      </c>
      <c r="E97" s="7" t="s">
        <v>219</v>
      </c>
      <c r="F97" s="7" t="s">
        <v>92</v>
      </c>
      <c r="G97" s="7" t="s">
        <v>93</v>
      </c>
      <c r="H97" s="9">
        <v>3000</v>
      </c>
      <c r="I97" s="9">
        <v>3000</v>
      </c>
      <c r="J97" s="9">
        <v>1792</v>
      </c>
    </row>
    <row r="98" spans="1:10" s="1" customFormat="1" ht="30">
      <c r="A98" s="7" t="s">
        <v>78</v>
      </c>
      <c r="B98" s="46" t="s">
        <v>69</v>
      </c>
      <c r="C98" s="47"/>
      <c r="D98" s="7" t="s">
        <v>218</v>
      </c>
      <c r="E98" s="7" t="s">
        <v>219</v>
      </c>
      <c r="F98" s="7" t="s">
        <v>94</v>
      </c>
      <c r="G98" s="7" t="s">
        <v>95</v>
      </c>
      <c r="H98" s="9">
        <v>4000</v>
      </c>
      <c r="I98" s="9">
        <v>4000</v>
      </c>
      <c r="J98" s="9">
        <v>3439</v>
      </c>
    </row>
    <row r="99" spans="1:10" s="1" customFormat="1" ht="30">
      <c r="A99" s="7" t="s">
        <v>78</v>
      </c>
      <c r="B99" s="46" t="s">
        <v>69</v>
      </c>
      <c r="C99" s="47"/>
      <c r="D99" s="7" t="s">
        <v>218</v>
      </c>
      <c r="E99" s="7" t="s">
        <v>219</v>
      </c>
      <c r="F99" s="7" t="s">
        <v>312</v>
      </c>
      <c r="G99" s="7" t="s">
        <v>313</v>
      </c>
      <c r="H99" s="9">
        <v>150000</v>
      </c>
      <c r="I99" s="9">
        <v>150000</v>
      </c>
      <c r="J99" s="9">
        <v>138798</v>
      </c>
    </row>
    <row r="100" spans="1:10" s="1" customFormat="1" ht="30">
      <c r="A100" s="7" t="s">
        <v>78</v>
      </c>
      <c r="B100" s="46" t="s">
        <v>69</v>
      </c>
      <c r="C100" s="47"/>
      <c r="D100" s="7" t="s">
        <v>218</v>
      </c>
      <c r="E100" s="7" t="s">
        <v>219</v>
      </c>
      <c r="F100" s="7" t="s">
        <v>96</v>
      </c>
      <c r="G100" s="7" t="s">
        <v>97</v>
      </c>
      <c r="H100" s="9">
        <v>4000</v>
      </c>
      <c r="I100" s="9">
        <v>4000</v>
      </c>
      <c r="J100" s="9">
        <v>3996.62</v>
      </c>
    </row>
    <row r="101" spans="1:10" s="1" customFormat="1" ht="30">
      <c r="A101" s="7" t="s">
        <v>78</v>
      </c>
      <c r="B101" s="46" t="s">
        <v>69</v>
      </c>
      <c r="C101" s="47"/>
      <c r="D101" s="7" t="s">
        <v>218</v>
      </c>
      <c r="E101" s="7" t="s">
        <v>219</v>
      </c>
      <c r="F101" s="7" t="s">
        <v>98</v>
      </c>
      <c r="G101" s="7" t="s">
        <v>99</v>
      </c>
      <c r="H101" s="9">
        <v>7000</v>
      </c>
      <c r="I101" s="9">
        <v>7000</v>
      </c>
      <c r="J101" s="9">
        <v>6974.25</v>
      </c>
    </row>
    <row r="102" spans="1:10" s="1" customFormat="1" ht="30">
      <c r="A102" s="7" t="s">
        <v>78</v>
      </c>
      <c r="B102" s="46" t="s">
        <v>69</v>
      </c>
      <c r="C102" s="47"/>
      <c r="D102" s="7" t="s">
        <v>218</v>
      </c>
      <c r="E102" s="7" t="s">
        <v>219</v>
      </c>
      <c r="F102" s="7" t="s">
        <v>100</v>
      </c>
      <c r="G102" s="7" t="s">
        <v>101</v>
      </c>
      <c r="H102" s="9">
        <v>99000</v>
      </c>
      <c r="I102" s="9">
        <v>147100</v>
      </c>
      <c r="J102" s="9">
        <v>105948.66</v>
      </c>
    </row>
    <row r="103" spans="1:10" s="1" customFormat="1" ht="30">
      <c r="A103" s="7" t="s">
        <v>78</v>
      </c>
      <c r="B103" s="46" t="s">
        <v>69</v>
      </c>
      <c r="C103" s="47"/>
      <c r="D103" s="7" t="s">
        <v>218</v>
      </c>
      <c r="E103" s="7" t="s">
        <v>219</v>
      </c>
      <c r="F103" s="7" t="s">
        <v>102</v>
      </c>
      <c r="G103" s="7" t="s">
        <v>103</v>
      </c>
      <c r="H103" s="9">
        <v>16000</v>
      </c>
      <c r="I103" s="9">
        <v>18000</v>
      </c>
      <c r="J103" s="9">
        <v>15147.86</v>
      </c>
    </row>
    <row r="104" spans="1:10" s="1" customFormat="1" ht="30">
      <c r="A104" s="7" t="s">
        <v>78</v>
      </c>
      <c r="B104" s="46" t="s">
        <v>69</v>
      </c>
      <c r="C104" s="47"/>
      <c r="D104" s="7" t="s">
        <v>218</v>
      </c>
      <c r="E104" s="7" t="s">
        <v>219</v>
      </c>
      <c r="F104" s="7" t="s">
        <v>106</v>
      </c>
      <c r="G104" s="7" t="s">
        <v>107</v>
      </c>
      <c r="H104" s="9">
        <v>2000</v>
      </c>
      <c r="I104" s="9">
        <v>2000</v>
      </c>
      <c r="J104" s="9">
        <v>619.99</v>
      </c>
    </row>
    <row r="105" spans="1:10" s="1" customFormat="1" ht="30">
      <c r="A105" s="7" t="s">
        <v>78</v>
      </c>
      <c r="B105" s="46" t="s">
        <v>69</v>
      </c>
      <c r="C105" s="47"/>
      <c r="D105" s="7" t="s">
        <v>218</v>
      </c>
      <c r="E105" s="7" t="s">
        <v>219</v>
      </c>
      <c r="F105" s="7" t="s">
        <v>108</v>
      </c>
      <c r="G105" s="7" t="s">
        <v>109</v>
      </c>
      <c r="H105" s="9">
        <v>8000</v>
      </c>
      <c r="I105" s="9">
        <v>15000</v>
      </c>
      <c r="J105" s="9">
        <v>15000</v>
      </c>
    </row>
    <row r="106" spans="1:10" s="1" customFormat="1" ht="30">
      <c r="A106" s="7" t="s">
        <v>78</v>
      </c>
      <c r="B106" s="46" t="s">
        <v>69</v>
      </c>
      <c r="C106" s="47"/>
      <c r="D106" s="7" t="s">
        <v>218</v>
      </c>
      <c r="E106" s="7" t="s">
        <v>219</v>
      </c>
      <c r="F106" s="7" t="s">
        <v>110</v>
      </c>
      <c r="G106" s="7" t="s">
        <v>111</v>
      </c>
      <c r="H106" s="9">
        <v>31000</v>
      </c>
      <c r="I106" s="9">
        <v>33000</v>
      </c>
      <c r="J106" s="9">
        <v>31634.86</v>
      </c>
    </row>
    <row r="107" spans="1:10" s="1" customFormat="1" ht="45">
      <c r="A107" s="7" t="s">
        <v>78</v>
      </c>
      <c r="B107" s="46" t="s">
        <v>69</v>
      </c>
      <c r="C107" s="47"/>
      <c r="D107" s="7" t="s">
        <v>218</v>
      </c>
      <c r="E107" s="7" t="s">
        <v>219</v>
      </c>
      <c r="F107" s="7" t="s">
        <v>114</v>
      </c>
      <c r="G107" s="7" t="s">
        <v>115</v>
      </c>
      <c r="H107" s="9">
        <v>135000</v>
      </c>
      <c r="I107" s="9">
        <v>240000</v>
      </c>
      <c r="J107" s="9">
        <v>229309.97</v>
      </c>
    </row>
    <row r="108" spans="1:10" s="1" customFormat="1" ht="30">
      <c r="A108" s="7" t="s">
        <v>78</v>
      </c>
      <c r="B108" s="46" t="s">
        <v>69</v>
      </c>
      <c r="C108" s="47"/>
      <c r="D108" s="7" t="s">
        <v>218</v>
      </c>
      <c r="E108" s="7" t="s">
        <v>219</v>
      </c>
      <c r="F108" s="7" t="s">
        <v>116</v>
      </c>
      <c r="G108" s="7" t="s">
        <v>117</v>
      </c>
      <c r="H108" s="9">
        <v>5000</v>
      </c>
      <c r="I108" s="9">
        <v>2000</v>
      </c>
      <c r="J108" s="9">
        <v>1262.57</v>
      </c>
    </row>
    <row r="109" spans="1:10" s="1" customFormat="1" ht="30">
      <c r="A109" s="7" t="s">
        <v>78</v>
      </c>
      <c r="B109" s="46" t="s">
        <v>69</v>
      </c>
      <c r="C109" s="47"/>
      <c r="D109" s="7" t="s">
        <v>218</v>
      </c>
      <c r="E109" s="7" t="s">
        <v>219</v>
      </c>
      <c r="F109" s="7" t="s">
        <v>118</v>
      </c>
      <c r="G109" s="7" t="s">
        <v>119</v>
      </c>
      <c r="H109" s="9">
        <v>3000</v>
      </c>
      <c r="I109" s="9">
        <v>20000</v>
      </c>
      <c r="J109" s="9">
        <v>14256.18</v>
      </c>
    </row>
    <row r="110" spans="1:10" s="1" customFormat="1" ht="30">
      <c r="A110" s="7" t="s">
        <v>78</v>
      </c>
      <c r="B110" s="46" t="s">
        <v>69</v>
      </c>
      <c r="C110" s="47"/>
      <c r="D110" s="7" t="s">
        <v>218</v>
      </c>
      <c r="E110" s="7" t="s">
        <v>219</v>
      </c>
      <c r="F110" s="7" t="s">
        <v>120</v>
      </c>
      <c r="G110" s="7" t="s">
        <v>121</v>
      </c>
      <c r="H110" s="9">
        <v>89000</v>
      </c>
      <c r="I110" s="9">
        <v>87000</v>
      </c>
      <c r="J110" s="9">
        <v>86846</v>
      </c>
    </row>
    <row r="111" spans="1:10" s="1" customFormat="1" ht="30">
      <c r="A111" s="7" t="s">
        <v>78</v>
      </c>
      <c r="B111" s="46" t="s">
        <v>69</v>
      </c>
      <c r="C111" s="47"/>
      <c r="D111" s="7" t="s">
        <v>218</v>
      </c>
      <c r="E111" s="7" t="s">
        <v>219</v>
      </c>
      <c r="F111" s="7" t="s">
        <v>122</v>
      </c>
      <c r="G111" s="7" t="s">
        <v>123</v>
      </c>
      <c r="H111" s="9">
        <v>50000</v>
      </c>
      <c r="I111" s="9">
        <v>36000</v>
      </c>
      <c r="J111" s="9">
        <v>35521</v>
      </c>
    </row>
    <row r="112" spans="1:10" s="1" customFormat="1" ht="30">
      <c r="A112" s="7" t="s">
        <v>78</v>
      </c>
      <c r="B112" s="46" t="s">
        <v>69</v>
      </c>
      <c r="C112" s="47"/>
      <c r="D112" s="7" t="s">
        <v>218</v>
      </c>
      <c r="E112" s="7" t="s">
        <v>219</v>
      </c>
      <c r="F112" s="7">
        <v>201100</v>
      </c>
      <c r="G112" s="7" t="s">
        <v>175</v>
      </c>
      <c r="H112" s="9">
        <v>1000</v>
      </c>
      <c r="I112" s="9">
        <v>1000</v>
      </c>
      <c r="J112" s="9">
        <v>0</v>
      </c>
    </row>
    <row r="113" spans="1:10" s="1" customFormat="1" ht="30">
      <c r="A113" s="7" t="s">
        <v>78</v>
      </c>
      <c r="B113" s="46" t="s">
        <v>69</v>
      </c>
      <c r="C113" s="47"/>
      <c r="D113" s="7" t="s">
        <v>218</v>
      </c>
      <c r="E113" s="7" t="s">
        <v>219</v>
      </c>
      <c r="F113" s="7" t="s">
        <v>126</v>
      </c>
      <c r="G113" s="7" t="s">
        <v>127</v>
      </c>
      <c r="H113" s="9">
        <v>13000</v>
      </c>
      <c r="I113" s="9">
        <v>11000</v>
      </c>
      <c r="J113" s="9">
        <v>10507.22</v>
      </c>
    </row>
    <row r="114" spans="1:10" s="1" customFormat="1" ht="30">
      <c r="A114" s="7" t="s">
        <v>78</v>
      </c>
      <c r="B114" s="46" t="s">
        <v>69</v>
      </c>
      <c r="C114" s="47"/>
      <c r="D114" s="7" t="s">
        <v>218</v>
      </c>
      <c r="E114" s="7" t="s">
        <v>219</v>
      </c>
      <c r="F114" s="7" t="s">
        <v>274</v>
      </c>
      <c r="G114" s="7" t="s">
        <v>275</v>
      </c>
      <c r="H114" s="9">
        <v>26000</v>
      </c>
      <c r="I114" s="9">
        <v>26000</v>
      </c>
      <c r="J114" s="9">
        <v>24827.05</v>
      </c>
    </row>
    <row r="115" spans="1:10" s="1" customFormat="1" ht="30">
      <c r="A115" s="7" t="s">
        <v>78</v>
      </c>
      <c r="B115" s="46" t="s">
        <v>69</v>
      </c>
      <c r="C115" s="47"/>
      <c r="D115" s="7" t="s">
        <v>218</v>
      </c>
      <c r="E115" s="7" t="s">
        <v>219</v>
      </c>
      <c r="F115" s="7" t="s">
        <v>134</v>
      </c>
      <c r="G115" s="7" t="s">
        <v>135</v>
      </c>
      <c r="H115" s="9">
        <v>250000</v>
      </c>
      <c r="I115" s="9">
        <v>240000</v>
      </c>
      <c r="J115" s="9">
        <v>239388.64</v>
      </c>
    </row>
    <row r="116" spans="1:10" s="1" customFormat="1" ht="45">
      <c r="A116" s="7" t="s">
        <v>78</v>
      </c>
      <c r="B116" s="46" t="s">
        <v>69</v>
      </c>
      <c r="C116" s="47"/>
      <c r="D116" s="7" t="s">
        <v>218</v>
      </c>
      <c r="E116" s="7" t="s">
        <v>219</v>
      </c>
      <c r="F116" s="7" t="s">
        <v>316</v>
      </c>
      <c r="G116" s="7" t="s">
        <v>317</v>
      </c>
      <c r="H116" s="9">
        <v>81000</v>
      </c>
      <c r="I116" s="9">
        <v>81000</v>
      </c>
      <c r="J116" s="9">
        <v>73244</v>
      </c>
    </row>
    <row r="117" spans="1:10" s="1" customFormat="1" ht="75">
      <c r="A117" s="7" t="s">
        <v>78</v>
      </c>
      <c r="B117" s="46" t="s">
        <v>69</v>
      </c>
      <c r="C117" s="47"/>
      <c r="D117" s="7" t="s">
        <v>218</v>
      </c>
      <c r="E117" s="7" t="s">
        <v>219</v>
      </c>
      <c r="F117" s="7" t="s">
        <v>148</v>
      </c>
      <c r="G117" s="7" t="s">
        <v>149</v>
      </c>
      <c r="H117" s="9">
        <v>0</v>
      </c>
      <c r="I117" s="9">
        <v>-1100</v>
      </c>
      <c r="J117" s="9">
        <v>-4447</v>
      </c>
    </row>
    <row r="118" spans="1:10" s="1" customFormat="1" ht="30">
      <c r="A118" s="7" t="s">
        <v>78</v>
      </c>
      <c r="B118" s="46" t="s">
        <v>69</v>
      </c>
      <c r="C118" s="47"/>
      <c r="D118" s="7" t="s">
        <v>220</v>
      </c>
      <c r="E118" s="7" t="s">
        <v>221</v>
      </c>
      <c r="F118" s="7" t="s">
        <v>81</v>
      </c>
      <c r="G118" s="7" t="s">
        <v>82</v>
      </c>
      <c r="H118" s="9">
        <v>650000</v>
      </c>
      <c r="I118" s="9">
        <v>650000</v>
      </c>
      <c r="J118" s="9">
        <v>649960</v>
      </c>
    </row>
    <row r="119" spans="1:10" s="1" customFormat="1" ht="30">
      <c r="A119" s="7" t="s">
        <v>78</v>
      </c>
      <c r="B119" s="46" t="s">
        <v>69</v>
      </c>
      <c r="C119" s="47"/>
      <c r="D119" s="7" t="s">
        <v>220</v>
      </c>
      <c r="E119" s="7" t="s">
        <v>221</v>
      </c>
      <c r="F119" s="7" t="s">
        <v>310</v>
      </c>
      <c r="G119" s="7" t="s">
        <v>311</v>
      </c>
      <c r="H119" s="9">
        <v>20000</v>
      </c>
      <c r="I119" s="9">
        <v>20000</v>
      </c>
      <c r="J119" s="9">
        <v>20000</v>
      </c>
    </row>
    <row r="120" spans="1:10" s="1" customFormat="1" ht="30">
      <c r="A120" s="7" t="s">
        <v>78</v>
      </c>
      <c r="B120" s="46" t="s">
        <v>69</v>
      </c>
      <c r="C120" s="47"/>
      <c r="D120" s="7" t="s">
        <v>220</v>
      </c>
      <c r="E120" s="7" t="s">
        <v>221</v>
      </c>
      <c r="F120" s="7" t="s">
        <v>86</v>
      </c>
      <c r="G120" s="7" t="s">
        <v>87</v>
      </c>
      <c r="H120" s="9">
        <v>3000</v>
      </c>
      <c r="I120" s="9">
        <v>3000</v>
      </c>
      <c r="J120" s="9">
        <v>2972</v>
      </c>
    </row>
    <row r="121" spans="1:10" s="1" customFormat="1" ht="30">
      <c r="A121" s="7" t="s">
        <v>78</v>
      </c>
      <c r="B121" s="46" t="s">
        <v>69</v>
      </c>
      <c r="C121" s="47"/>
      <c r="D121" s="7" t="s">
        <v>220</v>
      </c>
      <c r="E121" s="7" t="s">
        <v>221</v>
      </c>
      <c r="F121" s="7" t="s">
        <v>88</v>
      </c>
      <c r="G121" s="7" t="s">
        <v>89</v>
      </c>
      <c r="H121" s="9">
        <v>200</v>
      </c>
      <c r="I121" s="9">
        <v>200</v>
      </c>
      <c r="J121" s="9">
        <v>186</v>
      </c>
    </row>
    <row r="122" spans="1:10" s="1" customFormat="1" ht="30">
      <c r="A122" s="7" t="s">
        <v>78</v>
      </c>
      <c r="B122" s="46" t="s">
        <v>69</v>
      </c>
      <c r="C122" s="47"/>
      <c r="D122" s="7" t="s">
        <v>220</v>
      </c>
      <c r="E122" s="7" t="s">
        <v>221</v>
      </c>
      <c r="F122" s="7" t="s">
        <v>90</v>
      </c>
      <c r="G122" s="7" t="s">
        <v>91</v>
      </c>
      <c r="H122" s="9">
        <v>1500</v>
      </c>
      <c r="I122" s="9">
        <v>1500</v>
      </c>
      <c r="J122" s="9">
        <v>1490</v>
      </c>
    </row>
    <row r="123" spans="1:10" s="1" customFormat="1" ht="60">
      <c r="A123" s="7" t="s">
        <v>78</v>
      </c>
      <c r="B123" s="46" t="s">
        <v>69</v>
      </c>
      <c r="C123" s="47"/>
      <c r="D123" s="7" t="s">
        <v>220</v>
      </c>
      <c r="E123" s="7" t="s">
        <v>221</v>
      </c>
      <c r="F123" s="7" t="s">
        <v>92</v>
      </c>
      <c r="G123" s="7" t="s">
        <v>93</v>
      </c>
      <c r="H123" s="9">
        <v>100</v>
      </c>
      <c r="I123" s="9">
        <v>100</v>
      </c>
      <c r="J123" s="9">
        <v>59</v>
      </c>
    </row>
    <row r="124" spans="1:10" s="1" customFormat="1" ht="30">
      <c r="A124" s="7" t="s">
        <v>78</v>
      </c>
      <c r="B124" s="46" t="s">
        <v>69</v>
      </c>
      <c r="C124" s="47"/>
      <c r="D124" s="7" t="s">
        <v>220</v>
      </c>
      <c r="E124" s="7" t="s">
        <v>221</v>
      </c>
      <c r="F124" s="7" t="s">
        <v>94</v>
      </c>
      <c r="G124" s="7" t="s">
        <v>95</v>
      </c>
      <c r="H124" s="9">
        <v>400</v>
      </c>
      <c r="I124" s="9">
        <v>400</v>
      </c>
      <c r="J124" s="9">
        <v>317</v>
      </c>
    </row>
    <row r="125" spans="1:10" s="1" customFormat="1" ht="30">
      <c r="A125" s="7" t="s">
        <v>78</v>
      </c>
      <c r="B125" s="46" t="s">
        <v>69</v>
      </c>
      <c r="C125" s="47"/>
      <c r="D125" s="7" t="s">
        <v>220</v>
      </c>
      <c r="E125" s="7" t="s">
        <v>221</v>
      </c>
      <c r="F125" s="7" t="s">
        <v>312</v>
      </c>
      <c r="G125" s="7" t="s">
        <v>313</v>
      </c>
      <c r="H125" s="9">
        <v>14800</v>
      </c>
      <c r="I125" s="9">
        <v>14800</v>
      </c>
      <c r="J125" s="9">
        <v>14000</v>
      </c>
    </row>
    <row r="126" spans="1:10" s="1" customFormat="1" ht="30">
      <c r="A126" s="7" t="s">
        <v>78</v>
      </c>
      <c r="B126" s="46" t="s">
        <v>69</v>
      </c>
      <c r="C126" s="47"/>
      <c r="D126" s="7" t="s">
        <v>220</v>
      </c>
      <c r="E126" s="7" t="s">
        <v>221</v>
      </c>
      <c r="F126" s="7" t="s">
        <v>96</v>
      </c>
      <c r="G126" s="7" t="s">
        <v>97</v>
      </c>
      <c r="H126" s="9">
        <v>500</v>
      </c>
      <c r="I126" s="9">
        <v>500</v>
      </c>
      <c r="J126" s="9">
        <v>500</v>
      </c>
    </row>
    <row r="127" spans="1:10" s="1" customFormat="1" ht="30">
      <c r="A127" s="7" t="s">
        <v>78</v>
      </c>
      <c r="B127" s="46" t="s">
        <v>69</v>
      </c>
      <c r="C127" s="47"/>
      <c r="D127" s="7" t="s">
        <v>220</v>
      </c>
      <c r="E127" s="7" t="s">
        <v>221</v>
      </c>
      <c r="F127" s="7" t="s">
        <v>98</v>
      </c>
      <c r="G127" s="7" t="s">
        <v>99</v>
      </c>
      <c r="H127" s="9">
        <v>500</v>
      </c>
      <c r="I127" s="9">
        <v>500</v>
      </c>
      <c r="J127" s="9">
        <v>497.67</v>
      </c>
    </row>
    <row r="128" spans="1:10" s="1" customFormat="1" ht="30">
      <c r="A128" s="7" t="s">
        <v>78</v>
      </c>
      <c r="B128" s="46" t="s">
        <v>69</v>
      </c>
      <c r="C128" s="47"/>
      <c r="D128" s="7" t="s">
        <v>220</v>
      </c>
      <c r="E128" s="7" t="s">
        <v>221</v>
      </c>
      <c r="F128" s="7" t="s">
        <v>100</v>
      </c>
      <c r="G128" s="7" t="s">
        <v>101</v>
      </c>
      <c r="H128" s="9">
        <v>8000</v>
      </c>
      <c r="I128" s="9">
        <v>8000</v>
      </c>
      <c r="J128" s="9">
        <v>7834.69</v>
      </c>
    </row>
    <row r="129" spans="1:10" s="1" customFormat="1" ht="30">
      <c r="A129" s="7" t="s">
        <v>78</v>
      </c>
      <c r="B129" s="46" t="s">
        <v>69</v>
      </c>
      <c r="C129" s="47"/>
      <c r="D129" s="7" t="s">
        <v>220</v>
      </c>
      <c r="E129" s="7" t="s">
        <v>221</v>
      </c>
      <c r="F129" s="7" t="s">
        <v>102</v>
      </c>
      <c r="G129" s="7" t="s">
        <v>103</v>
      </c>
      <c r="H129" s="9">
        <v>3000</v>
      </c>
      <c r="I129" s="9">
        <v>3000</v>
      </c>
      <c r="J129" s="9">
        <v>2427</v>
      </c>
    </row>
    <row r="130" spans="1:10" s="1" customFormat="1" ht="30">
      <c r="A130" s="7" t="s">
        <v>78</v>
      </c>
      <c r="B130" s="46" t="s">
        <v>69</v>
      </c>
      <c r="C130" s="47"/>
      <c r="D130" s="7" t="s">
        <v>220</v>
      </c>
      <c r="E130" s="7" t="s">
        <v>221</v>
      </c>
      <c r="F130" s="7" t="s">
        <v>110</v>
      </c>
      <c r="G130" s="7" t="s">
        <v>111</v>
      </c>
      <c r="H130" s="9">
        <v>5000</v>
      </c>
      <c r="I130" s="9">
        <v>5000</v>
      </c>
      <c r="J130" s="9">
        <v>5000</v>
      </c>
    </row>
    <row r="131" spans="1:10" s="1" customFormat="1" ht="45">
      <c r="A131" s="7" t="s">
        <v>78</v>
      </c>
      <c r="B131" s="46" t="s">
        <v>69</v>
      </c>
      <c r="C131" s="47"/>
      <c r="D131" s="7" t="s">
        <v>220</v>
      </c>
      <c r="E131" s="7" t="s">
        <v>221</v>
      </c>
      <c r="F131" s="7" t="s">
        <v>112</v>
      </c>
      <c r="G131" s="7" t="s">
        <v>113</v>
      </c>
      <c r="H131" s="9">
        <v>10000</v>
      </c>
      <c r="I131" s="9">
        <v>10000</v>
      </c>
      <c r="J131" s="9">
        <v>10000</v>
      </c>
    </row>
    <row r="132" spans="1:10" s="1" customFormat="1" ht="45">
      <c r="A132" s="7" t="s">
        <v>78</v>
      </c>
      <c r="B132" s="46" t="s">
        <v>69</v>
      </c>
      <c r="C132" s="47"/>
      <c r="D132" s="7" t="s">
        <v>220</v>
      </c>
      <c r="E132" s="7" t="s">
        <v>221</v>
      </c>
      <c r="F132" s="7" t="s">
        <v>114</v>
      </c>
      <c r="G132" s="7" t="s">
        <v>115</v>
      </c>
      <c r="H132" s="9">
        <v>18000</v>
      </c>
      <c r="I132" s="9">
        <v>27000</v>
      </c>
      <c r="J132" s="9">
        <v>22967.9</v>
      </c>
    </row>
    <row r="133" spans="1:10" s="1" customFormat="1" ht="30">
      <c r="A133" s="7" t="s">
        <v>78</v>
      </c>
      <c r="B133" s="46" t="s">
        <v>69</v>
      </c>
      <c r="C133" s="47"/>
      <c r="D133" s="7" t="s">
        <v>220</v>
      </c>
      <c r="E133" s="7" t="s">
        <v>221</v>
      </c>
      <c r="F133" s="7" t="s">
        <v>118</v>
      </c>
      <c r="G133" s="7" t="s">
        <v>119</v>
      </c>
      <c r="H133" s="9">
        <v>0</v>
      </c>
      <c r="I133" s="9">
        <v>5500</v>
      </c>
      <c r="J133" s="9">
        <v>5473</v>
      </c>
    </row>
    <row r="134" spans="1:10" s="1" customFormat="1" ht="30">
      <c r="A134" s="7" t="s">
        <v>78</v>
      </c>
      <c r="B134" s="46" t="s">
        <v>69</v>
      </c>
      <c r="C134" s="47"/>
      <c r="D134" s="7" t="s">
        <v>220</v>
      </c>
      <c r="E134" s="7" t="s">
        <v>221</v>
      </c>
      <c r="F134" s="7" t="s">
        <v>120</v>
      </c>
      <c r="G134" s="7" t="s">
        <v>121</v>
      </c>
      <c r="H134" s="9">
        <v>5000</v>
      </c>
      <c r="I134" s="9">
        <v>10500</v>
      </c>
      <c r="J134" s="9">
        <v>10500</v>
      </c>
    </row>
    <row r="135" spans="1:10" s="1" customFormat="1" ht="31.5" customHeight="1">
      <c r="A135" s="7" t="s">
        <v>78</v>
      </c>
      <c r="B135" s="46" t="s">
        <v>69</v>
      </c>
      <c r="C135" s="47"/>
      <c r="D135" s="7" t="s">
        <v>280</v>
      </c>
      <c r="E135" s="7" t="s">
        <v>281</v>
      </c>
      <c r="F135" s="7" t="s">
        <v>81</v>
      </c>
      <c r="G135" s="7" t="s">
        <v>82</v>
      </c>
      <c r="H135" s="9">
        <v>308000</v>
      </c>
      <c r="I135" s="9">
        <v>314750</v>
      </c>
      <c r="J135" s="9">
        <v>314749</v>
      </c>
    </row>
    <row r="136" spans="1:10" s="1" customFormat="1" ht="30">
      <c r="A136" s="7" t="s">
        <v>78</v>
      </c>
      <c r="B136" s="46" t="s">
        <v>69</v>
      </c>
      <c r="C136" s="47"/>
      <c r="D136" s="7" t="s">
        <v>280</v>
      </c>
      <c r="E136" s="7" t="s">
        <v>281</v>
      </c>
      <c r="F136" s="7" t="s">
        <v>266</v>
      </c>
      <c r="G136" s="7" t="s">
        <v>267</v>
      </c>
      <c r="H136" s="9">
        <v>15000</v>
      </c>
      <c r="I136" s="9">
        <v>15000</v>
      </c>
      <c r="J136" s="9">
        <v>14756</v>
      </c>
    </row>
    <row r="137" spans="1:10" s="1" customFormat="1" ht="30.75" customHeight="1">
      <c r="A137" s="7" t="s">
        <v>78</v>
      </c>
      <c r="B137" s="46" t="s">
        <v>69</v>
      </c>
      <c r="C137" s="47"/>
      <c r="D137" s="7" t="s">
        <v>280</v>
      </c>
      <c r="E137" s="7" t="s">
        <v>281</v>
      </c>
      <c r="F137" s="7" t="s">
        <v>310</v>
      </c>
      <c r="G137" s="7" t="s">
        <v>311</v>
      </c>
      <c r="H137" s="9">
        <v>12000</v>
      </c>
      <c r="I137" s="9">
        <v>7250</v>
      </c>
      <c r="J137" s="9">
        <v>7250.01</v>
      </c>
    </row>
    <row r="138" spans="1:10" s="1" customFormat="1" ht="30">
      <c r="A138" s="7" t="s">
        <v>78</v>
      </c>
      <c r="B138" s="46" t="s">
        <v>69</v>
      </c>
      <c r="C138" s="47"/>
      <c r="D138" s="7" t="s">
        <v>280</v>
      </c>
      <c r="E138" s="7" t="s">
        <v>281</v>
      </c>
      <c r="F138" s="7" t="s">
        <v>86</v>
      </c>
      <c r="G138" s="7" t="s">
        <v>87</v>
      </c>
      <c r="H138" s="9">
        <v>2100</v>
      </c>
      <c r="I138" s="9">
        <v>2100</v>
      </c>
      <c r="J138" s="9">
        <v>1759</v>
      </c>
    </row>
    <row r="139" spans="1:10" s="1" customFormat="1" ht="30">
      <c r="A139" s="7" t="s">
        <v>78</v>
      </c>
      <c r="B139" s="46" t="s">
        <v>69</v>
      </c>
      <c r="C139" s="47"/>
      <c r="D139" s="7" t="s">
        <v>280</v>
      </c>
      <c r="E139" s="7" t="s">
        <v>281</v>
      </c>
      <c r="F139" s="7" t="s">
        <v>88</v>
      </c>
      <c r="G139" s="7" t="s">
        <v>89</v>
      </c>
      <c r="H139" s="9">
        <v>100</v>
      </c>
      <c r="I139" s="9">
        <v>100</v>
      </c>
      <c r="J139" s="9">
        <v>85</v>
      </c>
    </row>
    <row r="140" spans="1:10" s="1" customFormat="1" ht="30">
      <c r="A140" s="7" t="s">
        <v>78</v>
      </c>
      <c r="B140" s="46" t="s">
        <v>69</v>
      </c>
      <c r="C140" s="47"/>
      <c r="D140" s="7" t="s">
        <v>280</v>
      </c>
      <c r="E140" s="7" t="s">
        <v>281</v>
      </c>
      <c r="F140" s="7" t="s">
        <v>90</v>
      </c>
      <c r="G140" s="7" t="s">
        <v>91</v>
      </c>
      <c r="H140" s="9">
        <v>1000</v>
      </c>
      <c r="I140" s="9">
        <v>1000</v>
      </c>
      <c r="J140" s="9">
        <v>908</v>
      </c>
    </row>
    <row r="141" spans="1:10" s="1" customFormat="1" ht="60">
      <c r="A141" s="7" t="s">
        <v>78</v>
      </c>
      <c r="B141" s="46" t="s">
        <v>69</v>
      </c>
      <c r="C141" s="47"/>
      <c r="D141" s="7" t="s">
        <v>280</v>
      </c>
      <c r="E141" s="7" t="s">
        <v>281</v>
      </c>
      <c r="F141" s="7" t="s">
        <v>92</v>
      </c>
      <c r="G141" s="7" t="s">
        <v>93</v>
      </c>
      <c r="H141" s="9">
        <v>100</v>
      </c>
      <c r="I141" s="9">
        <v>100</v>
      </c>
      <c r="J141" s="9">
        <v>26</v>
      </c>
    </row>
    <row r="142" spans="1:10" s="1" customFormat="1" ht="30">
      <c r="A142" s="7" t="s">
        <v>78</v>
      </c>
      <c r="B142" s="46" t="s">
        <v>69</v>
      </c>
      <c r="C142" s="47"/>
      <c r="D142" s="7" t="s">
        <v>280</v>
      </c>
      <c r="E142" s="7" t="s">
        <v>281</v>
      </c>
      <c r="F142" s="7" t="s">
        <v>94</v>
      </c>
      <c r="G142" s="7" t="s">
        <v>95</v>
      </c>
      <c r="H142" s="9">
        <v>200</v>
      </c>
      <c r="I142" s="9">
        <v>200</v>
      </c>
      <c r="J142" s="9">
        <v>145</v>
      </c>
    </row>
    <row r="143" spans="1:10" s="1" customFormat="1" ht="30">
      <c r="A143" s="7" t="s">
        <v>78</v>
      </c>
      <c r="B143" s="46" t="s">
        <v>69</v>
      </c>
      <c r="C143" s="47"/>
      <c r="D143" s="7" t="s">
        <v>280</v>
      </c>
      <c r="E143" s="7" t="s">
        <v>281</v>
      </c>
      <c r="F143" s="7" t="s">
        <v>312</v>
      </c>
      <c r="G143" s="7" t="s">
        <v>313</v>
      </c>
      <c r="H143" s="9">
        <v>7500</v>
      </c>
      <c r="I143" s="9">
        <v>5500</v>
      </c>
      <c r="J143" s="9">
        <v>4891</v>
      </c>
    </row>
    <row r="144" spans="1:10" s="1" customFormat="1" ht="30.75" customHeight="1">
      <c r="A144" s="7" t="s">
        <v>78</v>
      </c>
      <c r="B144" s="46" t="s">
        <v>69</v>
      </c>
      <c r="C144" s="47"/>
      <c r="D144" s="7" t="s">
        <v>280</v>
      </c>
      <c r="E144" s="7" t="s">
        <v>281</v>
      </c>
      <c r="F144" s="7" t="s">
        <v>96</v>
      </c>
      <c r="G144" s="7" t="s">
        <v>97</v>
      </c>
      <c r="H144" s="9">
        <v>1000</v>
      </c>
      <c r="I144" s="9">
        <v>1000</v>
      </c>
      <c r="J144" s="9">
        <v>499.99</v>
      </c>
    </row>
    <row r="145" spans="1:10" s="1" customFormat="1" ht="30">
      <c r="A145" s="7" t="s">
        <v>78</v>
      </c>
      <c r="B145" s="46" t="s">
        <v>69</v>
      </c>
      <c r="C145" s="47"/>
      <c r="D145" s="7" t="s">
        <v>280</v>
      </c>
      <c r="E145" s="7" t="s">
        <v>281</v>
      </c>
      <c r="F145" s="7" t="s">
        <v>98</v>
      </c>
      <c r="G145" s="7" t="s">
        <v>99</v>
      </c>
      <c r="H145" s="9">
        <v>1000</v>
      </c>
      <c r="I145" s="9">
        <v>1000</v>
      </c>
      <c r="J145" s="9">
        <v>646.68</v>
      </c>
    </row>
    <row r="146" spans="1:10" s="1" customFormat="1" ht="30">
      <c r="A146" s="7" t="s">
        <v>78</v>
      </c>
      <c r="B146" s="46" t="s">
        <v>69</v>
      </c>
      <c r="C146" s="47"/>
      <c r="D146" s="7" t="s">
        <v>280</v>
      </c>
      <c r="E146" s="7" t="s">
        <v>281</v>
      </c>
      <c r="F146" s="7" t="s">
        <v>110</v>
      </c>
      <c r="G146" s="7" t="s">
        <v>111</v>
      </c>
      <c r="H146" s="9">
        <v>5000</v>
      </c>
      <c r="I146" s="9">
        <v>5000</v>
      </c>
      <c r="J146" s="9">
        <v>4999.7</v>
      </c>
    </row>
    <row r="147" spans="1:10" s="1" customFormat="1" ht="45">
      <c r="A147" s="7" t="s">
        <v>78</v>
      </c>
      <c r="B147" s="46" t="s">
        <v>69</v>
      </c>
      <c r="C147" s="47"/>
      <c r="D147" s="7" t="s">
        <v>280</v>
      </c>
      <c r="E147" s="7" t="s">
        <v>281</v>
      </c>
      <c r="F147" s="7" t="s">
        <v>112</v>
      </c>
      <c r="G147" s="7" t="s">
        <v>113</v>
      </c>
      <c r="H147" s="9">
        <v>20000</v>
      </c>
      <c r="I147" s="9">
        <v>20000</v>
      </c>
      <c r="J147" s="9">
        <v>20000</v>
      </c>
    </row>
    <row r="148" spans="1:10" s="1" customFormat="1" ht="45">
      <c r="A148" s="7" t="s">
        <v>78</v>
      </c>
      <c r="B148" s="46" t="s">
        <v>69</v>
      </c>
      <c r="C148" s="47"/>
      <c r="D148" s="7" t="s">
        <v>280</v>
      </c>
      <c r="E148" s="7" t="s">
        <v>281</v>
      </c>
      <c r="F148" s="7" t="s">
        <v>114</v>
      </c>
      <c r="G148" s="7" t="s">
        <v>115</v>
      </c>
      <c r="H148" s="9">
        <v>18000</v>
      </c>
      <c r="I148" s="9">
        <v>18000</v>
      </c>
      <c r="J148" s="9">
        <v>17923.4</v>
      </c>
    </row>
    <row r="149" spans="1:10" s="1" customFormat="1" ht="30">
      <c r="A149" s="7" t="s">
        <v>78</v>
      </c>
      <c r="B149" s="46" t="s">
        <v>69</v>
      </c>
      <c r="C149" s="47"/>
      <c r="D149" s="7" t="s">
        <v>280</v>
      </c>
      <c r="E149" s="7" t="s">
        <v>281</v>
      </c>
      <c r="F149" s="7" t="s">
        <v>120</v>
      </c>
      <c r="G149" s="7" t="s">
        <v>121</v>
      </c>
      <c r="H149" s="9">
        <v>3000</v>
      </c>
      <c r="I149" s="9">
        <v>3000</v>
      </c>
      <c r="J149" s="9">
        <v>1950</v>
      </c>
    </row>
    <row r="150" spans="1:10" s="1" customFormat="1" ht="30">
      <c r="A150" s="7" t="s">
        <v>78</v>
      </c>
      <c r="B150" s="46" t="s">
        <v>69</v>
      </c>
      <c r="C150" s="47"/>
      <c r="D150" s="7" t="s">
        <v>280</v>
      </c>
      <c r="E150" s="7" t="s">
        <v>281</v>
      </c>
      <c r="F150" s="7" t="s">
        <v>174</v>
      </c>
      <c r="G150" s="7" t="s">
        <v>175</v>
      </c>
      <c r="H150" s="9">
        <v>2000</v>
      </c>
      <c r="I150" s="9">
        <v>2000</v>
      </c>
      <c r="J150" s="9">
        <v>1429</v>
      </c>
    </row>
    <row r="151" spans="1:10" s="1" customFormat="1" ht="30" customHeight="1">
      <c r="A151" s="7" t="s">
        <v>78</v>
      </c>
      <c r="B151" s="46" t="s">
        <v>69</v>
      </c>
      <c r="C151" s="47"/>
      <c r="D151" s="7" t="s">
        <v>224</v>
      </c>
      <c r="E151" s="7" t="s">
        <v>225</v>
      </c>
      <c r="F151" s="7" t="s">
        <v>81</v>
      </c>
      <c r="G151" s="7" t="s">
        <v>82</v>
      </c>
      <c r="H151" s="9">
        <v>606000</v>
      </c>
      <c r="I151" s="9">
        <v>507000</v>
      </c>
      <c r="J151" s="9">
        <v>472112</v>
      </c>
    </row>
    <row r="152" spans="1:10" s="1" customFormat="1" ht="30" customHeight="1">
      <c r="A152" s="7" t="s">
        <v>78</v>
      </c>
      <c r="B152" s="46" t="s">
        <v>69</v>
      </c>
      <c r="C152" s="47"/>
      <c r="D152" s="7" t="s">
        <v>224</v>
      </c>
      <c r="E152" s="7" t="s">
        <v>225</v>
      </c>
      <c r="F152" s="7" t="s">
        <v>310</v>
      </c>
      <c r="G152" s="7" t="s">
        <v>311</v>
      </c>
      <c r="H152" s="9">
        <v>22000</v>
      </c>
      <c r="I152" s="9">
        <v>22000</v>
      </c>
      <c r="J152" s="9">
        <v>15950</v>
      </c>
    </row>
    <row r="153" spans="1:10" s="1" customFormat="1" ht="30">
      <c r="A153" s="7" t="s">
        <v>78</v>
      </c>
      <c r="B153" s="46" t="s">
        <v>69</v>
      </c>
      <c r="C153" s="47"/>
      <c r="D153" s="7" t="s">
        <v>224</v>
      </c>
      <c r="E153" s="7" t="s">
        <v>225</v>
      </c>
      <c r="F153" s="7" t="s">
        <v>86</v>
      </c>
      <c r="G153" s="7" t="s">
        <v>87</v>
      </c>
      <c r="H153" s="9">
        <v>4800</v>
      </c>
      <c r="I153" s="9">
        <v>4800</v>
      </c>
      <c r="J153" s="9">
        <v>4705</v>
      </c>
    </row>
    <row r="154" spans="1:10" s="1" customFormat="1" ht="30">
      <c r="A154" s="7" t="s">
        <v>78</v>
      </c>
      <c r="B154" s="46" t="s">
        <v>69</v>
      </c>
      <c r="C154" s="47"/>
      <c r="D154" s="7" t="s">
        <v>224</v>
      </c>
      <c r="E154" s="7" t="s">
        <v>225</v>
      </c>
      <c r="F154" s="7" t="s">
        <v>88</v>
      </c>
      <c r="G154" s="7" t="s">
        <v>89</v>
      </c>
      <c r="H154" s="9">
        <v>200</v>
      </c>
      <c r="I154" s="9">
        <v>200</v>
      </c>
      <c r="J154" s="9">
        <v>116</v>
      </c>
    </row>
    <row r="155" spans="1:10" s="1" customFormat="1" ht="30">
      <c r="A155" s="7" t="s">
        <v>78</v>
      </c>
      <c r="B155" s="46" t="s">
        <v>69</v>
      </c>
      <c r="C155" s="47"/>
      <c r="D155" s="7" t="s">
        <v>224</v>
      </c>
      <c r="E155" s="7" t="s">
        <v>225</v>
      </c>
      <c r="F155" s="7" t="s">
        <v>90</v>
      </c>
      <c r="G155" s="7" t="s">
        <v>91</v>
      </c>
      <c r="H155" s="9">
        <v>1600</v>
      </c>
      <c r="I155" s="9">
        <v>1600</v>
      </c>
      <c r="J155" s="9">
        <v>1548</v>
      </c>
    </row>
    <row r="156" spans="1:10" s="1" customFormat="1" ht="60">
      <c r="A156" s="7" t="s">
        <v>78</v>
      </c>
      <c r="B156" s="46" t="s">
        <v>69</v>
      </c>
      <c r="C156" s="47"/>
      <c r="D156" s="7" t="s">
        <v>224</v>
      </c>
      <c r="E156" s="7" t="s">
        <v>225</v>
      </c>
      <c r="F156" s="7" t="s">
        <v>92</v>
      </c>
      <c r="G156" s="7" t="s">
        <v>93</v>
      </c>
      <c r="H156" s="9">
        <v>100</v>
      </c>
      <c r="I156" s="9">
        <v>100</v>
      </c>
      <c r="J156" s="9">
        <v>69</v>
      </c>
    </row>
    <row r="157" spans="1:10" s="1" customFormat="1" ht="30">
      <c r="A157" s="7" t="s">
        <v>78</v>
      </c>
      <c r="B157" s="46" t="s">
        <v>69</v>
      </c>
      <c r="C157" s="47"/>
      <c r="D157" s="7" t="s">
        <v>224</v>
      </c>
      <c r="E157" s="7" t="s">
        <v>225</v>
      </c>
      <c r="F157" s="7" t="s">
        <v>94</v>
      </c>
      <c r="G157" s="7" t="s">
        <v>95</v>
      </c>
      <c r="H157" s="9">
        <v>300</v>
      </c>
      <c r="I157" s="9">
        <v>300</v>
      </c>
      <c r="J157" s="9">
        <v>233</v>
      </c>
    </row>
    <row r="158" spans="1:10" s="1" customFormat="1" ht="30">
      <c r="A158" s="7" t="s">
        <v>78</v>
      </c>
      <c r="B158" s="46" t="s">
        <v>69</v>
      </c>
      <c r="C158" s="47"/>
      <c r="D158" s="7" t="s">
        <v>224</v>
      </c>
      <c r="E158" s="7" t="s">
        <v>225</v>
      </c>
      <c r="F158" s="7" t="s">
        <v>312</v>
      </c>
      <c r="G158" s="7" t="s">
        <v>313</v>
      </c>
      <c r="H158" s="9">
        <v>13000</v>
      </c>
      <c r="I158" s="9">
        <v>12000</v>
      </c>
      <c r="J158" s="9">
        <v>10006</v>
      </c>
    </row>
    <row r="159" spans="1:10" s="1" customFormat="1" ht="31.5" customHeight="1">
      <c r="A159" s="7" t="s">
        <v>78</v>
      </c>
      <c r="B159" s="46" t="s">
        <v>69</v>
      </c>
      <c r="C159" s="47"/>
      <c r="D159" s="7" t="s">
        <v>224</v>
      </c>
      <c r="E159" s="7" t="s">
        <v>225</v>
      </c>
      <c r="F159" s="7" t="s">
        <v>96</v>
      </c>
      <c r="G159" s="7" t="s">
        <v>97</v>
      </c>
      <c r="H159" s="9">
        <v>0</v>
      </c>
      <c r="I159" s="9">
        <v>500</v>
      </c>
      <c r="J159" s="9">
        <v>499.36</v>
      </c>
    </row>
    <row r="160" spans="1:10" s="1" customFormat="1" ht="30">
      <c r="A160" s="7" t="s">
        <v>78</v>
      </c>
      <c r="B160" s="46" t="s">
        <v>69</v>
      </c>
      <c r="C160" s="47"/>
      <c r="D160" s="7" t="s">
        <v>224</v>
      </c>
      <c r="E160" s="7" t="s">
        <v>225</v>
      </c>
      <c r="F160" s="7" t="s">
        <v>98</v>
      </c>
      <c r="G160" s="7" t="s">
        <v>99</v>
      </c>
      <c r="H160" s="9">
        <v>0</v>
      </c>
      <c r="I160" s="9">
        <v>500</v>
      </c>
      <c r="J160" s="9">
        <v>489.19</v>
      </c>
    </row>
    <row r="161" spans="1:10" s="1" customFormat="1" ht="30" customHeight="1">
      <c r="A161" s="7" t="s">
        <v>78</v>
      </c>
      <c r="B161" s="46" t="s">
        <v>69</v>
      </c>
      <c r="C161" s="47"/>
      <c r="D161" s="7" t="s">
        <v>224</v>
      </c>
      <c r="E161" s="7" t="s">
        <v>225</v>
      </c>
      <c r="F161" s="7" t="s">
        <v>104</v>
      </c>
      <c r="G161" s="7" t="s">
        <v>105</v>
      </c>
      <c r="H161" s="9">
        <v>2600</v>
      </c>
      <c r="I161" s="9">
        <v>2260</v>
      </c>
      <c r="J161" s="9">
        <v>2256.96</v>
      </c>
    </row>
    <row r="162" spans="1:10" s="1" customFormat="1" ht="31.5" customHeight="1">
      <c r="A162" s="7" t="s">
        <v>78</v>
      </c>
      <c r="B162" s="46" t="s">
        <v>69</v>
      </c>
      <c r="C162" s="47"/>
      <c r="D162" s="7" t="s">
        <v>224</v>
      </c>
      <c r="E162" s="7" t="s">
        <v>225</v>
      </c>
      <c r="F162" s="7" t="s">
        <v>106</v>
      </c>
      <c r="G162" s="7" t="s">
        <v>107</v>
      </c>
      <c r="H162" s="9">
        <v>2300</v>
      </c>
      <c r="I162" s="9">
        <v>2300</v>
      </c>
      <c r="J162" s="9">
        <v>2268.94</v>
      </c>
    </row>
    <row r="163" spans="1:10" s="1" customFormat="1" ht="30">
      <c r="A163" s="7" t="s">
        <v>78</v>
      </c>
      <c r="B163" s="46" t="s">
        <v>69</v>
      </c>
      <c r="C163" s="47"/>
      <c r="D163" s="7" t="s">
        <v>224</v>
      </c>
      <c r="E163" s="7" t="s">
        <v>225</v>
      </c>
      <c r="F163" s="7" t="s">
        <v>110</v>
      </c>
      <c r="G163" s="7" t="s">
        <v>111</v>
      </c>
      <c r="H163" s="9">
        <v>4000</v>
      </c>
      <c r="I163" s="9">
        <v>4480</v>
      </c>
      <c r="J163" s="9">
        <v>4477.67</v>
      </c>
    </row>
    <row r="164" spans="1:10" s="1" customFormat="1" ht="45">
      <c r="A164" s="7" t="s">
        <v>78</v>
      </c>
      <c r="B164" s="46" t="s">
        <v>69</v>
      </c>
      <c r="C164" s="47"/>
      <c r="D164" s="7" t="s">
        <v>224</v>
      </c>
      <c r="E164" s="7" t="s">
        <v>225</v>
      </c>
      <c r="F164" s="7" t="s">
        <v>112</v>
      </c>
      <c r="G164" s="7" t="s">
        <v>113</v>
      </c>
      <c r="H164" s="9">
        <v>22000</v>
      </c>
      <c r="I164" s="9">
        <v>22000</v>
      </c>
      <c r="J164" s="9">
        <v>22000</v>
      </c>
    </row>
    <row r="165" spans="1:10" s="1" customFormat="1" ht="45">
      <c r="A165" s="7" t="s">
        <v>78</v>
      </c>
      <c r="B165" s="46" t="s">
        <v>69</v>
      </c>
      <c r="C165" s="47"/>
      <c r="D165" s="7" t="s">
        <v>224</v>
      </c>
      <c r="E165" s="7" t="s">
        <v>225</v>
      </c>
      <c r="F165" s="7" t="s">
        <v>114</v>
      </c>
      <c r="G165" s="7" t="s">
        <v>115</v>
      </c>
      <c r="H165" s="9">
        <v>10100</v>
      </c>
      <c r="I165" s="9">
        <v>14960</v>
      </c>
      <c r="J165" s="9">
        <v>14960</v>
      </c>
    </row>
    <row r="166" spans="1:10" s="1" customFormat="1" ht="15">
      <c r="A166" s="39" t="s">
        <v>406</v>
      </c>
      <c r="B166" s="40"/>
      <c r="C166" s="40"/>
      <c r="D166" s="40"/>
      <c r="E166" s="40"/>
      <c r="F166" s="40"/>
      <c r="G166" s="41"/>
      <c r="H166" s="9">
        <f>SUM(H52:H165)</f>
        <v>17915000</v>
      </c>
      <c r="I166" s="9">
        <f>SUM(I52:I165)</f>
        <v>17795000</v>
      </c>
      <c r="J166" s="9">
        <f>SUM(J52:J165)</f>
        <v>16918442.880000003</v>
      </c>
    </row>
    <row r="167" spans="1:10" s="1" customFormat="1" ht="30">
      <c r="A167" s="7" t="s">
        <v>78</v>
      </c>
      <c r="B167" s="46" t="s">
        <v>69</v>
      </c>
      <c r="C167" s="47"/>
      <c r="D167" s="7" t="s">
        <v>282</v>
      </c>
      <c r="E167" s="7" t="s">
        <v>283</v>
      </c>
      <c r="F167" s="7" t="s">
        <v>81</v>
      </c>
      <c r="G167" s="7" t="s">
        <v>82</v>
      </c>
      <c r="H167" s="9">
        <v>674000</v>
      </c>
      <c r="I167" s="9">
        <v>615000</v>
      </c>
      <c r="J167" s="9">
        <v>489855</v>
      </c>
    </row>
    <row r="168" spans="1:10" s="1" customFormat="1" ht="30">
      <c r="A168" s="7" t="s">
        <v>78</v>
      </c>
      <c r="B168" s="46" t="s">
        <v>69</v>
      </c>
      <c r="C168" s="47"/>
      <c r="D168" s="7" t="s">
        <v>282</v>
      </c>
      <c r="E168" s="7" t="s">
        <v>283</v>
      </c>
      <c r="F168" s="7" t="s">
        <v>85</v>
      </c>
      <c r="G168" s="7" t="s">
        <v>309</v>
      </c>
      <c r="H168" s="9">
        <v>1300</v>
      </c>
      <c r="I168" s="9">
        <v>1300</v>
      </c>
      <c r="J168" s="9">
        <v>34</v>
      </c>
    </row>
    <row r="169" spans="1:10" s="1" customFormat="1" ht="30">
      <c r="A169" s="7" t="s">
        <v>78</v>
      </c>
      <c r="B169" s="46" t="s">
        <v>69</v>
      </c>
      <c r="C169" s="47"/>
      <c r="D169" s="7" t="s">
        <v>282</v>
      </c>
      <c r="E169" s="7" t="s">
        <v>283</v>
      </c>
      <c r="F169" s="7" t="s">
        <v>266</v>
      </c>
      <c r="G169" s="7" t="s">
        <v>267</v>
      </c>
      <c r="H169" s="9">
        <v>0</v>
      </c>
      <c r="I169" s="9">
        <v>59000</v>
      </c>
      <c r="J169" s="9">
        <v>21221</v>
      </c>
    </row>
    <row r="170" spans="1:10" s="1" customFormat="1" ht="30">
      <c r="A170" s="7" t="s">
        <v>78</v>
      </c>
      <c r="B170" s="46" t="s">
        <v>69</v>
      </c>
      <c r="C170" s="47"/>
      <c r="D170" s="7" t="s">
        <v>282</v>
      </c>
      <c r="E170" s="7" t="s">
        <v>283</v>
      </c>
      <c r="F170" s="7" t="s">
        <v>310</v>
      </c>
      <c r="G170" s="7" t="s">
        <v>311</v>
      </c>
      <c r="H170" s="9">
        <v>16000</v>
      </c>
      <c r="I170" s="9">
        <v>16000</v>
      </c>
      <c r="J170" s="9">
        <v>12450</v>
      </c>
    </row>
    <row r="171" spans="1:10" s="1" customFormat="1" ht="30">
      <c r="A171" s="7" t="s">
        <v>78</v>
      </c>
      <c r="B171" s="46" t="s">
        <v>69</v>
      </c>
      <c r="C171" s="47"/>
      <c r="D171" s="7" t="s">
        <v>282</v>
      </c>
      <c r="E171" s="7" t="s">
        <v>283</v>
      </c>
      <c r="F171" s="7" t="s">
        <v>86</v>
      </c>
      <c r="G171" s="7" t="s">
        <v>87</v>
      </c>
      <c r="H171" s="9">
        <v>5700</v>
      </c>
      <c r="I171" s="9">
        <v>5700</v>
      </c>
      <c r="J171" s="9">
        <v>5445</v>
      </c>
    </row>
    <row r="172" spans="1:10" s="1" customFormat="1" ht="30">
      <c r="A172" s="7" t="s">
        <v>78</v>
      </c>
      <c r="B172" s="46" t="s">
        <v>69</v>
      </c>
      <c r="C172" s="47"/>
      <c r="D172" s="7" t="s">
        <v>282</v>
      </c>
      <c r="E172" s="7" t="s">
        <v>283</v>
      </c>
      <c r="F172" s="7" t="s">
        <v>88</v>
      </c>
      <c r="G172" s="7" t="s">
        <v>89</v>
      </c>
      <c r="H172" s="9">
        <v>200</v>
      </c>
      <c r="I172" s="9">
        <v>200</v>
      </c>
      <c r="J172" s="9">
        <v>153</v>
      </c>
    </row>
    <row r="173" spans="1:10" s="1" customFormat="1" ht="30">
      <c r="A173" s="7" t="s">
        <v>78</v>
      </c>
      <c r="B173" s="46" t="s">
        <v>69</v>
      </c>
      <c r="C173" s="47"/>
      <c r="D173" s="7" t="s">
        <v>282</v>
      </c>
      <c r="E173" s="7" t="s">
        <v>283</v>
      </c>
      <c r="F173" s="7" t="s">
        <v>90</v>
      </c>
      <c r="G173" s="7" t="s">
        <v>91</v>
      </c>
      <c r="H173" s="9">
        <v>1900</v>
      </c>
      <c r="I173" s="9">
        <v>1900</v>
      </c>
      <c r="J173" s="9">
        <v>1792</v>
      </c>
    </row>
    <row r="174" spans="1:10" s="1" customFormat="1" ht="60">
      <c r="A174" s="7" t="s">
        <v>78</v>
      </c>
      <c r="B174" s="46" t="s">
        <v>69</v>
      </c>
      <c r="C174" s="47"/>
      <c r="D174" s="7" t="s">
        <v>282</v>
      </c>
      <c r="E174" s="7" t="s">
        <v>283</v>
      </c>
      <c r="F174" s="7" t="s">
        <v>92</v>
      </c>
      <c r="G174" s="7" t="s">
        <v>93</v>
      </c>
      <c r="H174" s="9">
        <v>100</v>
      </c>
      <c r="I174" s="9">
        <v>100</v>
      </c>
      <c r="J174" s="9">
        <v>52</v>
      </c>
    </row>
    <row r="175" spans="1:10" s="1" customFormat="1" ht="30">
      <c r="A175" s="7" t="s">
        <v>78</v>
      </c>
      <c r="B175" s="46" t="s">
        <v>69</v>
      </c>
      <c r="C175" s="47"/>
      <c r="D175" s="7" t="s">
        <v>282</v>
      </c>
      <c r="E175" s="7" t="s">
        <v>283</v>
      </c>
      <c r="F175" s="7" t="s">
        <v>94</v>
      </c>
      <c r="G175" s="7" t="s">
        <v>95</v>
      </c>
      <c r="H175" s="9">
        <v>400</v>
      </c>
      <c r="I175" s="9">
        <v>400</v>
      </c>
      <c r="J175" s="9">
        <v>293</v>
      </c>
    </row>
    <row r="176" spans="1:10" s="1" customFormat="1" ht="30">
      <c r="A176" s="7" t="s">
        <v>78</v>
      </c>
      <c r="B176" s="46" t="s">
        <v>69</v>
      </c>
      <c r="C176" s="47"/>
      <c r="D176" s="7" t="s">
        <v>282</v>
      </c>
      <c r="E176" s="7" t="s">
        <v>283</v>
      </c>
      <c r="F176" s="7" t="s">
        <v>312</v>
      </c>
      <c r="G176" s="7" t="s">
        <v>313</v>
      </c>
      <c r="H176" s="9">
        <v>14400</v>
      </c>
      <c r="I176" s="9">
        <v>14400</v>
      </c>
      <c r="J176" s="9">
        <v>10246</v>
      </c>
    </row>
    <row r="177" spans="1:10" s="1" customFormat="1" ht="30">
      <c r="A177" s="7" t="s">
        <v>78</v>
      </c>
      <c r="B177" s="46" t="s">
        <v>69</v>
      </c>
      <c r="C177" s="47"/>
      <c r="D177" s="7" t="s">
        <v>282</v>
      </c>
      <c r="E177" s="7" t="s">
        <v>283</v>
      </c>
      <c r="F177" s="7" t="s">
        <v>96</v>
      </c>
      <c r="G177" s="7" t="s">
        <v>97</v>
      </c>
      <c r="H177" s="9">
        <v>1500</v>
      </c>
      <c r="I177" s="9">
        <v>1100</v>
      </c>
      <c r="J177" s="9">
        <v>1099.55</v>
      </c>
    </row>
    <row r="178" spans="1:10" s="1" customFormat="1" ht="30">
      <c r="A178" s="7" t="s">
        <v>78</v>
      </c>
      <c r="B178" s="46" t="s">
        <v>69</v>
      </c>
      <c r="C178" s="47"/>
      <c r="D178" s="7" t="s">
        <v>282</v>
      </c>
      <c r="E178" s="7" t="s">
        <v>283</v>
      </c>
      <c r="F178" s="7" t="s">
        <v>98</v>
      </c>
      <c r="G178" s="7" t="s">
        <v>99</v>
      </c>
      <c r="H178" s="9">
        <v>1000</v>
      </c>
      <c r="I178" s="9">
        <v>800</v>
      </c>
      <c r="J178" s="9">
        <v>777.82</v>
      </c>
    </row>
    <row r="179" spans="1:10" s="1" customFormat="1" ht="30">
      <c r="A179" s="7" t="s">
        <v>78</v>
      </c>
      <c r="B179" s="46" t="s">
        <v>69</v>
      </c>
      <c r="C179" s="47"/>
      <c r="D179" s="7" t="s">
        <v>282</v>
      </c>
      <c r="E179" s="7" t="s">
        <v>283</v>
      </c>
      <c r="F179" s="7" t="s">
        <v>100</v>
      </c>
      <c r="G179" s="7" t="s">
        <v>101</v>
      </c>
      <c r="H179" s="9">
        <v>9500</v>
      </c>
      <c r="I179" s="9">
        <v>9500</v>
      </c>
      <c r="J179" s="9">
        <v>9500</v>
      </c>
    </row>
    <row r="180" spans="1:10" s="1" customFormat="1" ht="30">
      <c r="A180" s="7" t="s">
        <v>78</v>
      </c>
      <c r="B180" s="46" t="s">
        <v>69</v>
      </c>
      <c r="C180" s="47"/>
      <c r="D180" s="7" t="s">
        <v>282</v>
      </c>
      <c r="E180" s="7" t="s">
        <v>283</v>
      </c>
      <c r="F180" s="7" t="s">
        <v>102</v>
      </c>
      <c r="G180" s="7" t="s">
        <v>103</v>
      </c>
      <c r="H180" s="9">
        <v>2500</v>
      </c>
      <c r="I180" s="9">
        <v>2000</v>
      </c>
      <c r="J180" s="9">
        <v>1806.4</v>
      </c>
    </row>
    <row r="181" spans="1:10" s="1" customFormat="1" ht="30">
      <c r="A181" s="7" t="s">
        <v>78</v>
      </c>
      <c r="B181" s="46" t="s">
        <v>69</v>
      </c>
      <c r="C181" s="47"/>
      <c r="D181" s="7" t="s">
        <v>282</v>
      </c>
      <c r="E181" s="7" t="s">
        <v>283</v>
      </c>
      <c r="F181" s="7" t="s">
        <v>104</v>
      </c>
      <c r="G181" s="7" t="s">
        <v>105</v>
      </c>
      <c r="H181" s="9">
        <v>9000</v>
      </c>
      <c r="I181" s="9">
        <v>9600</v>
      </c>
      <c r="J181" s="9">
        <v>9282.27</v>
      </c>
    </row>
    <row r="182" spans="1:10" s="1" customFormat="1" ht="30">
      <c r="A182" s="7" t="s">
        <v>78</v>
      </c>
      <c r="B182" s="46" t="s">
        <v>69</v>
      </c>
      <c r="C182" s="47"/>
      <c r="D182" s="7" t="s">
        <v>282</v>
      </c>
      <c r="E182" s="7" t="s">
        <v>283</v>
      </c>
      <c r="F182" s="7" t="s">
        <v>106</v>
      </c>
      <c r="G182" s="7" t="s">
        <v>107</v>
      </c>
      <c r="H182" s="9">
        <v>2500</v>
      </c>
      <c r="I182" s="9">
        <v>3500</v>
      </c>
      <c r="J182" s="9">
        <v>3415.41</v>
      </c>
    </row>
    <row r="183" spans="1:10" s="1" customFormat="1" ht="30">
      <c r="A183" s="7" t="s">
        <v>78</v>
      </c>
      <c r="B183" s="46" t="s">
        <v>69</v>
      </c>
      <c r="C183" s="47"/>
      <c r="D183" s="7" t="s">
        <v>282</v>
      </c>
      <c r="E183" s="7" t="s">
        <v>283</v>
      </c>
      <c r="F183" s="7" t="s">
        <v>110</v>
      </c>
      <c r="G183" s="7" t="s">
        <v>111</v>
      </c>
      <c r="H183" s="9">
        <v>2500</v>
      </c>
      <c r="I183" s="9">
        <v>2000</v>
      </c>
      <c r="J183" s="9">
        <v>1912.7</v>
      </c>
    </row>
    <row r="184" spans="1:10" s="1" customFormat="1" ht="45">
      <c r="A184" s="7" t="s">
        <v>78</v>
      </c>
      <c r="B184" s="46" t="s">
        <v>69</v>
      </c>
      <c r="C184" s="47"/>
      <c r="D184" s="7" t="s">
        <v>282</v>
      </c>
      <c r="E184" s="7" t="s">
        <v>283</v>
      </c>
      <c r="F184" s="7" t="s">
        <v>112</v>
      </c>
      <c r="G184" s="7" t="s">
        <v>113</v>
      </c>
      <c r="H184" s="9">
        <v>8000</v>
      </c>
      <c r="I184" s="9">
        <v>15700</v>
      </c>
      <c r="J184" s="9">
        <v>15697.82</v>
      </c>
    </row>
    <row r="185" spans="1:10" s="1" customFormat="1" ht="45">
      <c r="A185" s="7" t="s">
        <v>78</v>
      </c>
      <c r="B185" s="46" t="s">
        <v>69</v>
      </c>
      <c r="C185" s="47"/>
      <c r="D185" s="7" t="s">
        <v>282</v>
      </c>
      <c r="E185" s="7" t="s">
        <v>283</v>
      </c>
      <c r="F185" s="7" t="s">
        <v>114</v>
      </c>
      <c r="G185" s="7" t="s">
        <v>115</v>
      </c>
      <c r="H185" s="9">
        <v>11000</v>
      </c>
      <c r="I185" s="9">
        <v>14540</v>
      </c>
      <c r="J185" s="9">
        <v>14534.28</v>
      </c>
    </row>
    <row r="186" spans="1:10" s="1" customFormat="1" ht="30">
      <c r="A186" s="7" t="s">
        <v>78</v>
      </c>
      <c r="B186" s="46" t="s">
        <v>69</v>
      </c>
      <c r="C186" s="47"/>
      <c r="D186" s="7" t="s">
        <v>282</v>
      </c>
      <c r="E186" s="7" t="s">
        <v>283</v>
      </c>
      <c r="F186" s="7" t="s">
        <v>118</v>
      </c>
      <c r="G186" s="7" t="s">
        <v>119</v>
      </c>
      <c r="H186" s="9">
        <v>1500</v>
      </c>
      <c r="I186" s="9">
        <v>4100</v>
      </c>
      <c r="J186" s="9">
        <v>3848.3</v>
      </c>
    </row>
    <row r="187" spans="1:10" s="1" customFormat="1" ht="30">
      <c r="A187" s="7" t="s">
        <v>78</v>
      </c>
      <c r="B187" s="46" t="s">
        <v>69</v>
      </c>
      <c r="C187" s="47"/>
      <c r="D187" s="7" t="s">
        <v>282</v>
      </c>
      <c r="E187" s="7" t="s">
        <v>283</v>
      </c>
      <c r="F187" s="7" t="s">
        <v>120</v>
      </c>
      <c r="G187" s="7" t="s">
        <v>121</v>
      </c>
      <c r="H187" s="9">
        <v>2000</v>
      </c>
      <c r="I187" s="9">
        <v>1500</v>
      </c>
      <c r="J187" s="9">
        <v>1436</v>
      </c>
    </row>
    <row r="188" spans="1:10" s="1" customFormat="1" ht="30">
      <c r="A188" s="7" t="s">
        <v>78</v>
      </c>
      <c r="B188" s="46" t="s">
        <v>69</v>
      </c>
      <c r="C188" s="47"/>
      <c r="D188" s="7" t="s">
        <v>282</v>
      </c>
      <c r="E188" s="7" t="s">
        <v>283</v>
      </c>
      <c r="F188" s="7" t="s">
        <v>126</v>
      </c>
      <c r="G188" s="7" t="s">
        <v>127</v>
      </c>
      <c r="H188" s="9">
        <v>5000</v>
      </c>
      <c r="I188" s="9">
        <v>3400</v>
      </c>
      <c r="J188" s="9">
        <v>3290</v>
      </c>
    </row>
    <row r="189" spans="1:10" s="1" customFormat="1" ht="75">
      <c r="A189" s="7" t="s">
        <v>78</v>
      </c>
      <c r="B189" s="46" t="s">
        <v>69</v>
      </c>
      <c r="C189" s="47"/>
      <c r="D189" s="7" t="s">
        <v>282</v>
      </c>
      <c r="E189" s="7" t="s">
        <v>283</v>
      </c>
      <c r="F189" s="7" t="s">
        <v>148</v>
      </c>
      <c r="G189" s="7" t="s">
        <v>149</v>
      </c>
      <c r="H189" s="9">
        <v>0</v>
      </c>
      <c r="I189" s="9">
        <v>-740</v>
      </c>
      <c r="J189" s="9">
        <v>-740</v>
      </c>
    </row>
    <row r="190" spans="1:10" s="1" customFormat="1" ht="15">
      <c r="A190" s="39" t="s">
        <v>407</v>
      </c>
      <c r="B190" s="40"/>
      <c r="C190" s="40"/>
      <c r="D190" s="40"/>
      <c r="E190" s="40"/>
      <c r="F190" s="40"/>
      <c r="G190" s="41"/>
      <c r="H190" s="9">
        <f>SUM(H167:H189)</f>
        <v>770000</v>
      </c>
      <c r="I190" s="9">
        <f>SUM(I167:I189)</f>
        <v>781000</v>
      </c>
      <c r="J190" s="9">
        <f>SUM(J167:J189)</f>
        <v>607401.55</v>
      </c>
    </row>
    <row r="191" spans="1:10" s="1" customFormat="1" ht="29.25" customHeight="1">
      <c r="A191" s="7" t="s">
        <v>78</v>
      </c>
      <c r="B191" s="46" t="s">
        <v>69</v>
      </c>
      <c r="C191" s="47"/>
      <c r="D191" s="7" t="s">
        <v>258</v>
      </c>
      <c r="E191" s="7" t="s">
        <v>259</v>
      </c>
      <c r="F191" s="7" t="s">
        <v>81</v>
      </c>
      <c r="G191" s="7" t="s">
        <v>82</v>
      </c>
      <c r="H191" s="9">
        <v>2116000</v>
      </c>
      <c r="I191" s="9">
        <v>2116000</v>
      </c>
      <c r="J191" s="9">
        <v>2060889</v>
      </c>
    </row>
    <row r="192" spans="1:10" s="1" customFormat="1" ht="29.25" customHeight="1">
      <c r="A192" s="7" t="s">
        <v>78</v>
      </c>
      <c r="B192" s="46" t="s">
        <v>69</v>
      </c>
      <c r="C192" s="47"/>
      <c r="D192" s="7" t="s">
        <v>258</v>
      </c>
      <c r="E192" s="7" t="s">
        <v>259</v>
      </c>
      <c r="F192" s="7">
        <v>100113</v>
      </c>
      <c r="G192" s="7" t="s">
        <v>349</v>
      </c>
      <c r="H192" s="9">
        <v>1800</v>
      </c>
      <c r="I192" s="9">
        <v>1800</v>
      </c>
      <c r="J192" s="9"/>
    </row>
    <row r="193" spans="1:10" s="1" customFormat="1" ht="30.75" customHeight="1">
      <c r="A193" s="7" t="s">
        <v>78</v>
      </c>
      <c r="B193" s="46" t="s">
        <v>69</v>
      </c>
      <c r="C193" s="47"/>
      <c r="D193" s="7" t="s">
        <v>258</v>
      </c>
      <c r="E193" s="7" t="s">
        <v>259</v>
      </c>
      <c r="F193" s="7" t="s">
        <v>310</v>
      </c>
      <c r="G193" s="7" t="s">
        <v>311</v>
      </c>
      <c r="H193" s="9">
        <v>50800</v>
      </c>
      <c r="I193" s="9">
        <v>50800</v>
      </c>
      <c r="J193" s="9">
        <v>47850</v>
      </c>
    </row>
    <row r="194" spans="1:10" s="1" customFormat="1" ht="30">
      <c r="A194" s="7" t="s">
        <v>78</v>
      </c>
      <c r="B194" s="46" t="s">
        <v>69</v>
      </c>
      <c r="C194" s="47"/>
      <c r="D194" s="7" t="s">
        <v>258</v>
      </c>
      <c r="E194" s="7" t="s">
        <v>259</v>
      </c>
      <c r="F194" s="7" t="s">
        <v>86</v>
      </c>
      <c r="G194" s="7" t="s">
        <v>87</v>
      </c>
      <c r="H194" s="9">
        <v>21500</v>
      </c>
      <c r="I194" s="9">
        <v>21500</v>
      </c>
      <c r="J194" s="9">
        <v>21459</v>
      </c>
    </row>
    <row r="195" spans="1:10" s="1" customFormat="1" ht="30">
      <c r="A195" s="7" t="s">
        <v>78</v>
      </c>
      <c r="B195" s="46" t="s">
        <v>69</v>
      </c>
      <c r="C195" s="47"/>
      <c r="D195" s="7" t="s">
        <v>258</v>
      </c>
      <c r="E195" s="7" t="s">
        <v>259</v>
      </c>
      <c r="F195" s="7" t="s">
        <v>88</v>
      </c>
      <c r="G195" s="7" t="s">
        <v>89</v>
      </c>
      <c r="H195" s="9">
        <v>700</v>
      </c>
      <c r="I195" s="9">
        <v>700</v>
      </c>
      <c r="J195" s="9">
        <v>657</v>
      </c>
    </row>
    <row r="196" spans="1:10" s="1" customFormat="1" ht="30">
      <c r="A196" s="7" t="s">
        <v>78</v>
      </c>
      <c r="B196" s="46" t="s">
        <v>69</v>
      </c>
      <c r="C196" s="47"/>
      <c r="D196" s="7" t="s">
        <v>258</v>
      </c>
      <c r="E196" s="7" t="s">
        <v>259</v>
      </c>
      <c r="F196" s="7" t="s">
        <v>90</v>
      </c>
      <c r="G196" s="7" t="s">
        <v>91</v>
      </c>
      <c r="H196" s="9">
        <v>7100</v>
      </c>
      <c r="I196" s="9">
        <v>7100</v>
      </c>
      <c r="J196" s="9">
        <v>7062</v>
      </c>
    </row>
    <row r="197" spans="1:10" s="1" customFormat="1" ht="60">
      <c r="A197" s="7" t="s">
        <v>78</v>
      </c>
      <c r="B197" s="46" t="s">
        <v>69</v>
      </c>
      <c r="C197" s="47"/>
      <c r="D197" s="7" t="s">
        <v>258</v>
      </c>
      <c r="E197" s="7" t="s">
        <v>259</v>
      </c>
      <c r="F197" s="7" t="s">
        <v>92</v>
      </c>
      <c r="G197" s="7" t="s">
        <v>93</v>
      </c>
      <c r="H197" s="9">
        <v>300</v>
      </c>
      <c r="I197" s="9">
        <v>300</v>
      </c>
      <c r="J197" s="9">
        <v>204</v>
      </c>
    </row>
    <row r="198" spans="1:10" s="1" customFormat="1" ht="30">
      <c r="A198" s="7" t="s">
        <v>78</v>
      </c>
      <c r="B198" s="46" t="s">
        <v>69</v>
      </c>
      <c r="C198" s="47"/>
      <c r="D198" s="7" t="s">
        <v>258</v>
      </c>
      <c r="E198" s="7" t="s">
        <v>259</v>
      </c>
      <c r="F198" s="7" t="s">
        <v>94</v>
      </c>
      <c r="G198" s="7" t="s">
        <v>95</v>
      </c>
      <c r="H198" s="9">
        <v>1200</v>
      </c>
      <c r="I198" s="9">
        <v>1200</v>
      </c>
      <c r="J198" s="9">
        <v>1154</v>
      </c>
    </row>
    <row r="199" spans="1:10" s="1" customFormat="1" ht="30">
      <c r="A199" s="7" t="s">
        <v>78</v>
      </c>
      <c r="B199" s="46" t="s">
        <v>69</v>
      </c>
      <c r="C199" s="47"/>
      <c r="D199" s="7" t="s">
        <v>258</v>
      </c>
      <c r="E199" s="7" t="s">
        <v>259</v>
      </c>
      <c r="F199" s="7" t="s">
        <v>312</v>
      </c>
      <c r="G199" s="7" t="s">
        <v>313</v>
      </c>
      <c r="H199" s="9">
        <v>44600</v>
      </c>
      <c r="I199" s="9">
        <v>44600</v>
      </c>
      <c r="J199" s="9">
        <v>43314</v>
      </c>
    </row>
    <row r="200" spans="1:10" s="1" customFormat="1" ht="28.5" customHeight="1">
      <c r="A200" s="7" t="s">
        <v>78</v>
      </c>
      <c r="B200" s="46" t="s">
        <v>69</v>
      </c>
      <c r="C200" s="47"/>
      <c r="D200" s="7" t="s">
        <v>258</v>
      </c>
      <c r="E200" s="7" t="s">
        <v>259</v>
      </c>
      <c r="F200" s="7" t="s">
        <v>96</v>
      </c>
      <c r="G200" s="7" t="s">
        <v>97</v>
      </c>
      <c r="H200" s="9">
        <v>3000</v>
      </c>
      <c r="I200" s="9">
        <v>3000</v>
      </c>
      <c r="J200" s="9">
        <v>2350.02</v>
      </c>
    </row>
    <row r="201" spans="1:10" s="1" customFormat="1" ht="30">
      <c r="A201" s="7" t="s">
        <v>78</v>
      </c>
      <c r="B201" s="46" t="s">
        <v>69</v>
      </c>
      <c r="C201" s="47"/>
      <c r="D201" s="7" t="s">
        <v>258</v>
      </c>
      <c r="E201" s="7" t="s">
        <v>259</v>
      </c>
      <c r="F201" s="7">
        <v>200102</v>
      </c>
      <c r="G201" s="7" t="s">
        <v>99</v>
      </c>
      <c r="H201" s="9">
        <v>3000</v>
      </c>
      <c r="I201" s="9">
        <v>3000</v>
      </c>
      <c r="J201" s="9">
        <v>0</v>
      </c>
    </row>
    <row r="202" spans="1:10" s="1" customFormat="1" ht="30">
      <c r="A202" s="7" t="s">
        <v>78</v>
      </c>
      <c r="B202" s="46" t="s">
        <v>69</v>
      </c>
      <c r="C202" s="47"/>
      <c r="D202" s="7" t="s">
        <v>258</v>
      </c>
      <c r="E202" s="7" t="s">
        <v>259</v>
      </c>
      <c r="F202" s="7" t="s">
        <v>100</v>
      </c>
      <c r="G202" s="7" t="s">
        <v>101</v>
      </c>
      <c r="H202" s="9">
        <v>70000</v>
      </c>
      <c r="I202" s="9">
        <v>70000</v>
      </c>
      <c r="J202" s="9">
        <v>63931.3</v>
      </c>
    </row>
    <row r="203" spans="1:10" s="1" customFormat="1" ht="30" customHeight="1">
      <c r="A203" s="7" t="s">
        <v>78</v>
      </c>
      <c r="B203" s="46" t="s">
        <v>69</v>
      </c>
      <c r="C203" s="47"/>
      <c r="D203" s="7" t="s">
        <v>258</v>
      </c>
      <c r="E203" s="7" t="s">
        <v>259</v>
      </c>
      <c r="F203" s="7" t="s">
        <v>102</v>
      </c>
      <c r="G203" s="7" t="s">
        <v>103</v>
      </c>
      <c r="H203" s="9">
        <v>60000</v>
      </c>
      <c r="I203" s="9">
        <v>42000</v>
      </c>
      <c r="J203" s="9">
        <v>41273.6</v>
      </c>
    </row>
    <row r="204" spans="1:10" s="1" customFormat="1" ht="30.75" customHeight="1">
      <c r="A204" s="7" t="s">
        <v>78</v>
      </c>
      <c r="B204" s="46" t="s">
        <v>69</v>
      </c>
      <c r="C204" s="47"/>
      <c r="D204" s="7" t="s">
        <v>258</v>
      </c>
      <c r="E204" s="7" t="s">
        <v>259</v>
      </c>
      <c r="F204" s="7" t="s">
        <v>104</v>
      </c>
      <c r="G204" s="7" t="s">
        <v>105</v>
      </c>
      <c r="H204" s="9">
        <v>30000</v>
      </c>
      <c r="I204" s="9">
        <v>50000</v>
      </c>
      <c r="J204" s="9">
        <v>48840.5</v>
      </c>
    </row>
    <row r="205" spans="1:10" s="1" customFormat="1" ht="28.5" customHeight="1">
      <c r="A205" s="7" t="s">
        <v>78</v>
      </c>
      <c r="B205" s="46" t="s">
        <v>69</v>
      </c>
      <c r="C205" s="47"/>
      <c r="D205" s="7" t="s">
        <v>258</v>
      </c>
      <c r="E205" s="7" t="s">
        <v>259</v>
      </c>
      <c r="F205" s="7" t="s">
        <v>106</v>
      </c>
      <c r="G205" s="7" t="s">
        <v>107</v>
      </c>
      <c r="H205" s="9">
        <v>20000</v>
      </c>
      <c r="I205" s="9">
        <v>70000</v>
      </c>
      <c r="J205" s="9">
        <v>62732.71</v>
      </c>
    </row>
    <row r="206" spans="1:10" s="1" customFormat="1" ht="30">
      <c r="A206" s="7" t="s">
        <v>78</v>
      </c>
      <c r="B206" s="46" t="s">
        <v>69</v>
      </c>
      <c r="C206" s="47"/>
      <c r="D206" s="7" t="s">
        <v>258</v>
      </c>
      <c r="E206" s="7" t="s">
        <v>259</v>
      </c>
      <c r="F206" s="7" t="s">
        <v>110</v>
      </c>
      <c r="G206" s="7" t="s">
        <v>111</v>
      </c>
      <c r="H206" s="9">
        <v>25000</v>
      </c>
      <c r="I206" s="9">
        <v>25000</v>
      </c>
      <c r="J206" s="9">
        <v>22258.3</v>
      </c>
    </row>
    <row r="207" spans="1:10" s="1" customFormat="1" ht="45">
      <c r="A207" s="7" t="s">
        <v>78</v>
      </c>
      <c r="B207" s="46" t="s">
        <v>69</v>
      </c>
      <c r="C207" s="47"/>
      <c r="D207" s="7" t="s">
        <v>258</v>
      </c>
      <c r="E207" s="7" t="s">
        <v>259</v>
      </c>
      <c r="F207" s="7" t="s">
        <v>112</v>
      </c>
      <c r="G207" s="7" t="s">
        <v>113</v>
      </c>
      <c r="H207" s="9">
        <v>150000</v>
      </c>
      <c r="I207" s="9">
        <v>182430</v>
      </c>
      <c r="J207" s="9">
        <v>179770.01</v>
      </c>
    </row>
    <row r="208" spans="1:10" s="1" customFormat="1" ht="45">
      <c r="A208" s="7" t="s">
        <v>78</v>
      </c>
      <c r="B208" s="46" t="s">
        <v>69</v>
      </c>
      <c r="C208" s="47"/>
      <c r="D208" s="7" t="s">
        <v>258</v>
      </c>
      <c r="E208" s="7" t="s">
        <v>259</v>
      </c>
      <c r="F208" s="7" t="s">
        <v>114</v>
      </c>
      <c r="G208" s="7" t="s">
        <v>115</v>
      </c>
      <c r="H208" s="9">
        <v>320000</v>
      </c>
      <c r="I208" s="9">
        <v>314000</v>
      </c>
      <c r="J208" s="9">
        <v>286116.3</v>
      </c>
    </row>
    <row r="209" spans="1:10" s="1" customFormat="1" ht="33" customHeight="1">
      <c r="A209" s="7" t="s">
        <v>78</v>
      </c>
      <c r="B209" s="46" t="s">
        <v>69</v>
      </c>
      <c r="C209" s="47"/>
      <c r="D209" s="7" t="s">
        <v>258</v>
      </c>
      <c r="E209" s="7" t="s">
        <v>259</v>
      </c>
      <c r="F209" s="7" t="s">
        <v>116</v>
      </c>
      <c r="G209" s="7" t="s">
        <v>117</v>
      </c>
      <c r="H209" s="9">
        <v>7000</v>
      </c>
      <c r="I209" s="9">
        <v>7000</v>
      </c>
      <c r="J209" s="9">
        <v>3500</v>
      </c>
    </row>
    <row r="210" spans="1:10" s="1" customFormat="1" ht="33" customHeight="1">
      <c r="A210" s="7" t="s">
        <v>78</v>
      </c>
      <c r="B210" s="46" t="s">
        <v>69</v>
      </c>
      <c r="C210" s="47"/>
      <c r="D210" s="7" t="s">
        <v>258</v>
      </c>
      <c r="E210" s="7" t="s">
        <v>259</v>
      </c>
      <c r="F210" s="7" t="s">
        <v>238</v>
      </c>
      <c r="G210" s="7" t="s">
        <v>239</v>
      </c>
      <c r="H210" s="9">
        <v>10000</v>
      </c>
      <c r="I210" s="9">
        <v>55000</v>
      </c>
      <c r="J210" s="9">
        <v>54231.27</v>
      </c>
    </row>
    <row r="211" spans="1:10" s="1" customFormat="1" ht="31.5" customHeight="1">
      <c r="A211" s="7" t="s">
        <v>78</v>
      </c>
      <c r="B211" s="46" t="s">
        <v>69</v>
      </c>
      <c r="C211" s="47"/>
      <c r="D211" s="7" t="s">
        <v>258</v>
      </c>
      <c r="E211" s="7" t="s">
        <v>259</v>
      </c>
      <c r="F211" s="7" t="s">
        <v>118</v>
      </c>
      <c r="G211" s="7" t="s">
        <v>119</v>
      </c>
      <c r="H211" s="9">
        <v>10000</v>
      </c>
      <c r="I211" s="9">
        <v>55000</v>
      </c>
      <c r="J211" s="9">
        <v>37802.78</v>
      </c>
    </row>
    <row r="212" spans="1:10" s="1" customFormat="1" ht="30">
      <c r="A212" s="7" t="s">
        <v>78</v>
      </c>
      <c r="B212" s="46" t="s">
        <v>69</v>
      </c>
      <c r="C212" s="47"/>
      <c r="D212" s="7" t="s">
        <v>258</v>
      </c>
      <c r="E212" s="7" t="s">
        <v>259</v>
      </c>
      <c r="F212" s="7" t="s">
        <v>120</v>
      </c>
      <c r="G212" s="7" t="s">
        <v>121</v>
      </c>
      <c r="H212" s="9">
        <v>10000</v>
      </c>
      <c r="I212" s="9">
        <v>10000</v>
      </c>
      <c r="J212" s="9">
        <v>8548.08</v>
      </c>
    </row>
    <row r="213" spans="1:10" s="1" customFormat="1" ht="29.25" customHeight="1">
      <c r="A213" s="7" t="s">
        <v>78</v>
      </c>
      <c r="B213" s="46" t="s">
        <v>69</v>
      </c>
      <c r="C213" s="47"/>
      <c r="D213" s="7" t="s">
        <v>258</v>
      </c>
      <c r="E213" s="7" t="s">
        <v>259</v>
      </c>
      <c r="F213" s="7">
        <v>200602</v>
      </c>
      <c r="G213" s="7" t="s">
        <v>123</v>
      </c>
      <c r="H213" s="9">
        <v>1000</v>
      </c>
      <c r="I213" s="9">
        <v>1000</v>
      </c>
      <c r="J213" s="9"/>
    </row>
    <row r="214" spans="1:10" s="1" customFormat="1" ht="30">
      <c r="A214" s="7" t="s">
        <v>78</v>
      </c>
      <c r="B214" s="46" t="s">
        <v>69</v>
      </c>
      <c r="C214" s="47"/>
      <c r="D214" s="7" t="s">
        <v>258</v>
      </c>
      <c r="E214" s="7" t="s">
        <v>259</v>
      </c>
      <c r="F214" s="7" t="s">
        <v>174</v>
      </c>
      <c r="G214" s="7" t="s">
        <v>175</v>
      </c>
      <c r="H214" s="9">
        <v>1000</v>
      </c>
      <c r="I214" s="9">
        <v>2000</v>
      </c>
      <c r="J214" s="9">
        <v>1124.29</v>
      </c>
    </row>
    <row r="215" spans="1:10" s="1" customFormat="1" ht="30.75" customHeight="1">
      <c r="A215" s="7" t="s">
        <v>78</v>
      </c>
      <c r="B215" s="46" t="s">
        <v>69</v>
      </c>
      <c r="C215" s="47"/>
      <c r="D215" s="7" t="s">
        <v>258</v>
      </c>
      <c r="E215" s="7" t="s">
        <v>259</v>
      </c>
      <c r="F215" s="7" t="s">
        <v>126</v>
      </c>
      <c r="G215" s="7" t="s">
        <v>127</v>
      </c>
      <c r="H215" s="9">
        <v>30000</v>
      </c>
      <c r="I215" s="9">
        <v>7000</v>
      </c>
      <c r="J215" s="9">
        <v>6050</v>
      </c>
    </row>
    <row r="216" spans="1:10" s="1" customFormat="1" ht="30.75" customHeight="1">
      <c r="A216" s="7" t="s">
        <v>78</v>
      </c>
      <c r="B216" s="46" t="s">
        <v>69</v>
      </c>
      <c r="C216" s="47"/>
      <c r="D216" s="7" t="s">
        <v>258</v>
      </c>
      <c r="E216" s="7" t="s">
        <v>259</v>
      </c>
      <c r="F216" s="7" t="s">
        <v>128</v>
      </c>
      <c r="G216" s="7" t="s">
        <v>129</v>
      </c>
      <c r="H216" s="9">
        <v>5000</v>
      </c>
      <c r="I216" s="9">
        <v>5000</v>
      </c>
      <c r="J216" s="9">
        <v>3245</v>
      </c>
    </row>
    <row r="217" spans="1:10" s="1" customFormat="1" ht="28.5" customHeight="1">
      <c r="A217" s="7" t="s">
        <v>78</v>
      </c>
      <c r="B217" s="46" t="s">
        <v>69</v>
      </c>
      <c r="C217" s="47"/>
      <c r="D217" s="7" t="s">
        <v>258</v>
      </c>
      <c r="E217" s="7" t="s">
        <v>259</v>
      </c>
      <c r="F217" s="7" t="s">
        <v>274</v>
      </c>
      <c r="G217" s="7" t="s">
        <v>275</v>
      </c>
      <c r="H217" s="9">
        <v>30000</v>
      </c>
      <c r="I217" s="9">
        <v>96000</v>
      </c>
      <c r="J217" s="9">
        <v>93887.35</v>
      </c>
    </row>
    <row r="218" spans="1:10" s="1" customFormat="1" ht="33" customHeight="1">
      <c r="A218" s="7" t="s">
        <v>78</v>
      </c>
      <c r="B218" s="46" t="s">
        <v>69</v>
      </c>
      <c r="C218" s="47"/>
      <c r="D218" s="7" t="s">
        <v>258</v>
      </c>
      <c r="E218" s="7" t="s">
        <v>259</v>
      </c>
      <c r="F218" s="7" t="s">
        <v>214</v>
      </c>
      <c r="G218" s="7" t="s">
        <v>215</v>
      </c>
      <c r="H218" s="9">
        <v>15000</v>
      </c>
      <c r="I218" s="9">
        <v>18000</v>
      </c>
      <c r="J218" s="9">
        <v>17934.23</v>
      </c>
    </row>
    <row r="219" spans="1:10" s="1" customFormat="1" ht="30">
      <c r="A219" s="7" t="s">
        <v>78</v>
      </c>
      <c r="B219" s="46" t="s">
        <v>69</v>
      </c>
      <c r="C219" s="47"/>
      <c r="D219" s="7" t="s">
        <v>258</v>
      </c>
      <c r="E219" s="7" t="s">
        <v>259</v>
      </c>
      <c r="F219" s="7" t="s">
        <v>134</v>
      </c>
      <c r="G219" s="7" t="s">
        <v>135</v>
      </c>
      <c r="H219" s="9">
        <v>50000</v>
      </c>
      <c r="I219" s="9">
        <v>57000</v>
      </c>
      <c r="J219" s="9">
        <v>56914.67</v>
      </c>
    </row>
    <row r="220" spans="1:10" s="1" customFormat="1" ht="75">
      <c r="A220" s="7" t="s">
        <v>78</v>
      </c>
      <c r="B220" s="46" t="s">
        <v>69</v>
      </c>
      <c r="C220" s="47"/>
      <c r="D220" s="7" t="s">
        <v>258</v>
      </c>
      <c r="E220" s="7" t="s">
        <v>259</v>
      </c>
      <c r="F220" s="7" t="s">
        <v>148</v>
      </c>
      <c r="G220" s="7" t="s">
        <v>149</v>
      </c>
      <c r="H220" s="9">
        <v>0</v>
      </c>
      <c r="I220" s="9">
        <v>-32430</v>
      </c>
      <c r="J220" s="9">
        <v>-32431</v>
      </c>
    </row>
    <row r="221" spans="1:10" s="1" customFormat="1" ht="15">
      <c r="A221" s="39" t="s">
        <v>408</v>
      </c>
      <c r="B221" s="40"/>
      <c r="C221" s="40"/>
      <c r="D221" s="40"/>
      <c r="E221" s="40"/>
      <c r="F221" s="40"/>
      <c r="G221" s="41"/>
      <c r="H221" s="9">
        <f>SUM(H191:H220)</f>
        <v>3094000</v>
      </c>
      <c r="I221" s="9">
        <f>SUM(I191:I220)</f>
        <v>3284000</v>
      </c>
      <c r="J221" s="9">
        <f>SUM(J191:J220)</f>
        <v>3140668.409999999</v>
      </c>
    </row>
    <row r="222" spans="1:10" s="1" customFormat="1" ht="15">
      <c r="A222" s="43" t="s">
        <v>401</v>
      </c>
      <c r="B222" s="44"/>
      <c r="C222" s="44"/>
      <c r="D222" s="44"/>
      <c r="E222" s="44"/>
      <c r="F222" s="44"/>
      <c r="G222" s="45"/>
      <c r="H222" s="20">
        <f>H51+H166+H190+H221</f>
        <v>24733000</v>
      </c>
      <c r="I222" s="20">
        <f>I51+I166+I190+I221</f>
        <v>24814000</v>
      </c>
      <c r="J222" s="20">
        <f>J51+J166+J190+J221</f>
        <v>23411782.290000003</v>
      </c>
    </row>
    <row r="223" spans="1:10" s="1" customFormat="1" ht="45">
      <c r="A223" s="7" t="s">
        <v>78</v>
      </c>
      <c r="B223" s="46" t="s">
        <v>69</v>
      </c>
      <c r="C223" s="47"/>
      <c r="D223" s="7" t="s">
        <v>152</v>
      </c>
      <c r="E223" s="7" t="s">
        <v>153</v>
      </c>
      <c r="F223" s="7" t="s">
        <v>142</v>
      </c>
      <c r="G223" s="7" t="s">
        <v>143</v>
      </c>
      <c r="H223" s="9">
        <v>104000</v>
      </c>
      <c r="I223" s="9">
        <v>104000</v>
      </c>
      <c r="J223" s="9">
        <v>96732.56</v>
      </c>
    </row>
    <row r="224" spans="1:10" s="1" customFormat="1" ht="15">
      <c r="A224" s="39" t="s">
        <v>405</v>
      </c>
      <c r="B224" s="40"/>
      <c r="C224" s="40"/>
      <c r="D224" s="40"/>
      <c r="E224" s="40"/>
      <c r="F224" s="40"/>
      <c r="G224" s="41"/>
      <c r="H224" s="9">
        <f>H223</f>
        <v>104000</v>
      </c>
      <c r="I224" s="9">
        <f>I223</f>
        <v>104000</v>
      </c>
      <c r="J224" s="9">
        <f>J223</f>
        <v>96732.56</v>
      </c>
    </row>
    <row r="225" spans="1:10" s="1" customFormat="1" ht="27.75" customHeight="1">
      <c r="A225" s="7" t="s">
        <v>78</v>
      </c>
      <c r="B225" s="46" t="s">
        <v>69</v>
      </c>
      <c r="C225" s="47"/>
      <c r="D225" s="7" t="s">
        <v>216</v>
      </c>
      <c r="E225" s="7" t="s">
        <v>217</v>
      </c>
      <c r="F225" s="7" t="s">
        <v>140</v>
      </c>
      <c r="G225" s="7" t="s">
        <v>141</v>
      </c>
      <c r="H225" s="9">
        <v>767000</v>
      </c>
      <c r="I225" s="9">
        <v>767000</v>
      </c>
      <c r="J225" s="9">
        <v>3751.66</v>
      </c>
    </row>
    <row r="226" spans="1:10" s="1" customFormat="1" ht="30.75" customHeight="1">
      <c r="A226" s="7" t="s">
        <v>78</v>
      </c>
      <c r="B226" s="46" t="s">
        <v>69</v>
      </c>
      <c r="C226" s="47"/>
      <c r="D226" s="7" t="s">
        <v>216</v>
      </c>
      <c r="E226" s="7" t="s">
        <v>217</v>
      </c>
      <c r="F226" s="7" t="s">
        <v>146</v>
      </c>
      <c r="G226" s="7" t="s">
        <v>147</v>
      </c>
      <c r="H226" s="9">
        <v>357000</v>
      </c>
      <c r="I226" s="9">
        <v>336000</v>
      </c>
      <c r="J226" s="9">
        <v>324928.35</v>
      </c>
    </row>
    <row r="227" spans="1:10" s="1" customFormat="1" ht="30">
      <c r="A227" s="7" t="s">
        <v>78</v>
      </c>
      <c r="B227" s="46" t="s">
        <v>69</v>
      </c>
      <c r="C227" s="47"/>
      <c r="D227" s="7" t="s">
        <v>216</v>
      </c>
      <c r="E227" s="7" t="s">
        <v>217</v>
      </c>
      <c r="F227" s="7" t="s">
        <v>242</v>
      </c>
      <c r="G227" s="7" t="s">
        <v>243</v>
      </c>
      <c r="H227" s="9">
        <v>1113000</v>
      </c>
      <c r="I227" s="9">
        <v>1134000</v>
      </c>
      <c r="J227" s="9">
        <v>539904.36</v>
      </c>
    </row>
    <row r="228" spans="1:10" s="1" customFormat="1" ht="30">
      <c r="A228" s="7" t="s">
        <v>78</v>
      </c>
      <c r="B228" s="46" t="s">
        <v>69</v>
      </c>
      <c r="C228" s="47"/>
      <c r="D228" s="7" t="s">
        <v>218</v>
      </c>
      <c r="E228" s="7" t="s">
        <v>219</v>
      </c>
      <c r="F228" s="7" t="s">
        <v>146</v>
      </c>
      <c r="G228" s="7" t="s">
        <v>147</v>
      </c>
      <c r="H228" s="9">
        <v>434000</v>
      </c>
      <c r="I228" s="9">
        <v>434000</v>
      </c>
      <c r="J228" s="9">
        <v>297596.7</v>
      </c>
    </row>
    <row r="229" spans="1:10" s="1" customFormat="1" ht="30">
      <c r="A229" s="7" t="s">
        <v>78</v>
      </c>
      <c r="B229" s="46" t="s">
        <v>69</v>
      </c>
      <c r="C229" s="47"/>
      <c r="D229" s="7" t="s">
        <v>218</v>
      </c>
      <c r="E229" s="7" t="s">
        <v>219</v>
      </c>
      <c r="F229" s="7">
        <v>710300</v>
      </c>
      <c r="G229" s="7" t="s">
        <v>243</v>
      </c>
      <c r="H229" s="9">
        <v>80000</v>
      </c>
      <c r="I229" s="9">
        <v>80000</v>
      </c>
      <c r="J229" s="9">
        <v>0</v>
      </c>
    </row>
    <row r="230" spans="1:10" s="1" customFormat="1" ht="15">
      <c r="A230" s="39" t="s">
        <v>406</v>
      </c>
      <c r="B230" s="40"/>
      <c r="C230" s="40"/>
      <c r="D230" s="40"/>
      <c r="E230" s="40"/>
      <c r="F230" s="40"/>
      <c r="G230" s="41"/>
      <c r="H230" s="9">
        <f>SUM(H225:H229)</f>
        <v>2751000</v>
      </c>
      <c r="I230" s="9">
        <f>SUM(I225:I229)</f>
        <v>2751000</v>
      </c>
      <c r="J230" s="9">
        <f>SUM(J225:J229)</f>
        <v>1166181.0699999998</v>
      </c>
    </row>
    <row r="231" spans="1:10" s="1" customFormat="1" ht="30">
      <c r="A231" s="7" t="s">
        <v>78</v>
      </c>
      <c r="B231" s="46" t="s">
        <v>69</v>
      </c>
      <c r="C231" s="47"/>
      <c r="D231" s="7" t="s">
        <v>282</v>
      </c>
      <c r="E231" s="7" t="s">
        <v>283</v>
      </c>
      <c r="F231" s="7" t="s">
        <v>140</v>
      </c>
      <c r="G231" s="7" t="s">
        <v>141</v>
      </c>
      <c r="H231" s="9">
        <v>295000</v>
      </c>
      <c r="I231" s="9">
        <v>295000</v>
      </c>
      <c r="J231" s="9">
        <v>257792.4</v>
      </c>
    </row>
    <row r="232" spans="1:10" s="1" customFormat="1" ht="15">
      <c r="A232" s="39" t="s">
        <v>407</v>
      </c>
      <c r="B232" s="40"/>
      <c r="C232" s="40"/>
      <c r="D232" s="40"/>
      <c r="E232" s="40"/>
      <c r="F232" s="40"/>
      <c r="G232" s="41"/>
      <c r="H232" s="9">
        <f>SUM(H231)</f>
        <v>295000</v>
      </c>
      <c r="I232" s="9">
        <f>SUM(I231)</f>
        <v>295000</v>
      </c>
      <c r="J232" s="9">
        <f>SUM(J231)</f>
        <v>257792.4</v>
      </c>
    </row>
    <row r="233" spans="1:10" s="1" customFormat="1" ht="31.5" customHeight="1">
      <c r="A233" s="7" t="s">
        <v>78</v>
      </c>
      <c r="B233" s="46" t="s">
        <v>69</v>
      </c>
      <c r="C233" s="47"/>
      <c r="D233" s="7" t="s">
        <v>258</v>
      </c>
      <c r="E233" s="7" t="s">
        <v>259</v>
      </c>
      <c r="F233" s="7" t="s">
        <v>140</v>
      </c>
      <c r="G233" s="7" t="s">
        <v>141</v>
      </c>
      <c r="H233" s="9">
        <v>270000</v>
      </c>
      <c r="I233" s="9">
        <v>185000</v>
      </c>
      <c r="J233" s="9">
        <v>78705</v>
      </c>
    </row>
    <row r="234" spans="1:10" s="1" customFormat="1" ht="30">
      <c r="A234" s="7" t="s">
        <v>78</v>
      </c>
      <c r="B234" s="46" t="s">
        <v>69</v>
      </c>
      <c r="C234" s="47"/>
      <c r="D234" s="7" t="s">
        <v>258</v>
      </c>
      <c r="E234" s="7" t="s">
        <v>259</v>
      </c>
      <c r="F234" s="7" t="s">
        <v>142</v>
      </c>
      <c r="G234" s="7" t="s">
        <v>143</v>
      </c>
      <c r="H234" s="9">
        <v>545000</v>
      </c>
      <c r="I234" s="9">
        <v>630000</v>
      </c>
      <c r="J234" s="9">
        <v>243965.45</v>
      </c>
    </row>
    <row r="235" spans="1:10" s="1" customFormat="1" ht="15">
      <c r="A235" s="39" t="s">
        <v>408</v>
      </c>
      <c r="B235" s="40"/>
      <c r="C235" s="40"/>
      <c r="D235" s="40"/>
      <c r="E235" s="40"/>
      <c r="F235" s="40"/>
      <c r="G235" s="41"/>
      <c r="H235" s="9">
        <f>SUM(H233:H234)</f>
        <v>815000</v>
      </c>
      <c r="I235" s="9">
        <f>SUM(I233:I234)</f>
        <v>815000</v>
      </c>
      <c r="J235" s="9">
        <f>SUM(J233:J234)</f>
        <v>322670.45</v>
      </c>
    </row>
    <row r="236" spans="1:10" s="1" customFormat="1" ht="15">
      <c r="A236" s="43" t="s">
        <v>379</v>
      </c>
      <c r="B236" s="44"/>
      <c r="C236" s="44"/>
      <c r="D236" s="44"/>
      <c r="E236" s="44"/>
      <c r="F236" s="44"/>
      <c r="G236" s="45"/>
      <c r="H236" s="20">
        <f>H224+H230+H232+H235</f>
        <v>3965000</v>
      </c>
      <c r="I236" s="20">
        <f>I224+I230+I232+I235</f>
        <v>3965000</v>
      </c>
      <c r="J236" s="20">
        <f>J224+J230+J232+J235</f>
        <v>1843376.4799999997</v>
      </c>
    </row>
    <row r="237" spans="1:10" s="1" customFormat="1" ht="15">
      <c r="A237" s="53" t="s">
        <v>340</v>
      </c>
      <c r="B237" s="54"/>
      <c r="C237" s="54"/>
      <c r="D237" s="54"/>
      <c r="E237" s="54"/>
      <c r="F237" s="54"/>
      <c r="G237" s="55"/>
      <c r="H237" s="10">
        <f>H222+H236</f>
        <v>28698000</v>
      </c>
      <c r="I237" s="10">
        <f>I222+I236</f>
        <v>28779000</v>
      </c>
      <c r="J237" s="10">
        <f>J222+J236</f>
        <v>25255158.770000003</v>
      </c>
    </row>
    <row r="238" spans="1:10" s="1" customFormat="1" ht="15">
      <c r="A238" s="66" t="s">
        <v>396</v>
      </c>
      <c r="B238" s="66"/>
      <c r="C238" s="66"/>
      <c r="D238" s="66"/>
      <c r="E238" s="66"/>
      <c r="F238" s="66"/>
      <c r="G238" s="66"/>
      <c r="H238" s="28">
        <f>H21-H237</f>
        <v>0</v>
      </c>
      <c r="I238" s="28">
        <f>I21-I237</f>
        <v>0</v>
      </c>
      <c r="J238" s="28">
        <f>J21-J237</f>
        <v>-289.1200000047684</v>
      </c>
    </row>
    <row r="239" spans="1:10" s="1" customFormat="1" ht="15">
      <c r="A239" s="43" t="s">
        <v>401</v>
      </c>
      <c r="B239" s="44"/>
      <c r="C239" s="44"/>
      <c r="D239" s="44"/>
      <c r="E239" s="44"/>
      <c r="F239" s="44"/>
      <c r="G239" s="45"/>
      <c r="H239" s="29">
        <f>H18-H222</f>
        <v>0</v>
      </c>
      <c r="I239" s="29">
        <f>I18-I222</f>
        <v>0</v>
      </c>
      <c r="J239" s="29">
        <v>-47</v>
      </c>
    </row>
    <row r="240" spans="1:10" s="1" customFormat="1" ht="15">
      <c r="A240" s="43" t="s">
        <v>379</v>
      </c>
      <c r="B240" s="44"/>
      <c r="C240" s="44"/>
      <c r="D240" s="44"/>
      <c r="E240" s="44"/>
      <c r="F240" s="44"/>
      <c r="G240" s="45"/>
      <c r="H240" s="29">
        <f>H20-H236</f>
        <v>0</v>
      </c>
      <c r="I240" s="29">
        <f>I20-I236</f>
        <v>0</v>
      </c>
      <c r="J240" s="29">
        <f>J20-J236</f>
        <v>-241.5299999997951</v>
      </c>
    </row>
    <row r="241" spans="1:10" ht="15">
      <c r="A241" s="22"/>
      <c r="B241" s="22"/>
      <c r="C241" s="22"/>
      <c r="D241" s="22"/>
      <c r="E241" s="22"/>
      <c r="F241" s="22"/>
      <c r="G241" s="22"/>
      <c r="H241" s="23"/>
      <c r="I241" s="23"/>
      <c r="J241" s="23"/>
    </row>
    <row r="242" spans="1:10" ht="15">
      <c r="A242" s="38" t="s">
        <v>359</v>
      </c>
      <c r="B242" s="38"/>
      <c r="C242" s="38"/>
      <c r="D242" s="38"/>
      <c r="E242" s="32"/>
      <c r="F242" s="4"/>
      <c r="G242" s="4"/>
      <c r="H242" s="4"/>
      <c r="I242" s="4"/>
      <c r="J242" s="4"/>
    </row>
    <row r="243" spans="1:10" ht="15">
      <c r="A243" s="38" t="s">
        <v>360</v>
      </c>
      <c r="B243" s="38"/>
      <c r="C243" s="38"/>
      <c r="D243" s="38"/>
      <c r="E243" s="32"/>
      <c r="F243" s="4"/>
      <c r="G243" s="38" t="s">
        <v>361</v>
      </c>
      <c r="H243" s="38"/>
      <c r="I243" s="38"/>
      <c r="J243" s="38"/>
    </row>
    <row r="244" spans="1:10" ht="15">
      <c r="A244" s="4"/>
      <c r="B244" s="4"/>
      <c r="C244" s="4"/>
      <c r="D244" s="4"/>
      <c r="E244" s="4"/>
      <c r="F244" s="4"/>
      <c r="G244" s="38" t="s">
        <v>362</v>
      </c>
      <c r="H244" s="38"/>
      <c r="I244" s="38"/>
      <c r="J244" s="38"/>
    </row>
    <row r="245" spans="1:10" ht="15">
      <c r="A245" s="4"/>
      <c r="B245" s="4"/>
      <c r="C245" s="4"/>
      <c r="D245" s="4"/>
      <c r="E245" s="4"/>
      <c r="F245" s="4"/>
      <c r="G245" s="38" t="s">
        <v>363</v>
      </c>
      <c r="H245" s="38"/>
      <c r="I245" s="38"/>
      <c r="J245" s="38"/>
    </row>
    <row r="246" spans="1:6" ht="15">
      <c r="A246" s="4"/>
      <c r="B246" s="4"/>
      <c r="C246" s="4"/>
      <c r="D246" s="4"/>
      <c r="E246" s="4"/>
      <c r="F246" s="4"/>
    </row>
  </sheetData>
  <sheetProtection/>
  <mergeCells count="243">
    <mergeCell ref="B233:C233"/>
    <mergeCell ref="B209:C209"/>
    <mergeCell ref="B210:C210"/>
    <mergeCell ref="B211:C211"/>
    <mergeCell ref="B212:C212"/>
    <mergeCell ref="B213:C213"/>
    <mergeCell ref="B214:C214"/>
    <mergeCell ref="G244:J244"/>
    <mergeCell ref="G245:J245"/>
    <mergeCell ref="B234:C234"/>
    <mergeCell ref="B220:C220"/>
    <mergeCell ref="A237:G237"/>
    <mergeCell ref="A238:G238"/>
    <mergeCell ref="A242:D242"/>
    <mergeCell ref="A243:D243"/>
    <mergeCell ref="G243:J243"/>
    <mergeCell ref="A224:G224"/>
    <mergeCell ref="A230:G230"/>
    <mergeCell ref="A232:G232"/>
    <mergeCell ref="A235:G235"/>
    <mergeCell ref="A236:G236"/>
    <mergeCell ref="A239:G239"/>
    <mergeCell ref="A240:G240"/>
    <mergeCell ref="B231:C231"/>
    <mergeCell ref="B189:C189"/>
    <mergeCell ref="B203:C203"/>
    <mergeCell ref="B204:C204"/>
    <mergeCell ref="B205:C205"/>
    <mergeCell ref="B206:C206"/>
    <mergeCell ref="B207:C207"/>
    <mergeCell ref="B208:C208"/>
    <mergeCell ref="B197:C197"/>
    <mergeCell ref="B198:C198"/>
    <mergeCell ref="B199:C199"/>
    <mergeCell ref="B200:C200"/>
    <mergeCell ref="B201:C201"/>
    <mergeCell ref="B202:C202"/>
    <mergeCell ref="B215:C215"/>
    <mergeCell ref="B216:C216"/>
    <mergeCell ref="B217:C217"/>
    <mergeCell ref="B218:C218"/>
    <mergeCell ref="B219:C219"/>
    <mergeCell ref="B191:C191"/>
    <mergeCell ref="B192:C192"/>
    <mergeCell ref="B193:C193"/>
    <mergeCell ref="B194:C194"/>
    <mergeCell ref="B195:C195"/>
    <mergeCell ref="B196:C196"/>
    <mergeCell ref="B185:C185"/>
    <mergeCell ref="B186:C186"/>
    <mergeCell ref="B187:C187"/>
    <mergeCell ref="B188:C188"/>
    <mergeCell ref="B179:C179"/>
    <mergeCell ref="B180:C180"/>
    <mergeCell ref="B181:C181"/>
    <mergeCell ref="B182:C182"/>
    <mergeCell ref="B183:C183"/>
    <mergeCell ref="B184:C184"/>
    <mergeCell ref="B173:C173"/>
    <mergeCell ref="B174:C174"/>
    <mergeCell ref="B175:C175"/>
    <mergeCell ref="B176:C176"/>
    <mergeCell ref="B177:C177"/>
    <mergeCell ref="B178:C178"/>
    <mergeCell ref="B167:C167"/>
    <mergeCell ref="B168:C168"/>
    <mergeCell ref="B169:C169"/>
    <mergeCell ref="B170:C170"/>
    <mergeCell ref="B171:C171"/>
    <mergeCell ref="B172:C172"/>
    <mergeCell ref="B160:C160"/>
    <mergeCell ref="B161:C161"/>
    <mergeCell ref="B162:C162"/>
    <mergeCell ref="B163:C163"/>
    <mergeCell ref="B164:C164"/>
    <mergeCell ref="B165:C165"/>
    <mergeCell ref="B139:C139"/>
    <mergeCell ref="B140:C140"/>
    <mergeCell ref="B141:C141"/>
    <mergeCell ref="B154:C154"/>
    <mergeCell ref="B155:C155"/>
    <mergeCell ref="B156:C156"/>
    <mergeCell ref="B157:C157"/>
    <mergeCell ref="B158:C158"/>
    <mergeCell ref="B159:C159"/>
    <mergeCell ref="B148:C148"/>
    <mergeCell ref="B149:C149"/>
    <mergeCell ref="B150:C150"/>
    <mergeCell ref="B151:C151"/>
    <mergeCell ref="B152:C152"/>
    <mergeCell ref="B153:C153"/>
    <mergeCell ref="B228:C228"/>
    <mergeCell ref="B229:C229"/>
    <mergeCell ref="B117:C117"/>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42:C142"/>
    <mergeCell ref="B143:C143"/>
    <mergeCell ref="B144:C144"/>
    <mergeCell ref="B145:C145"/>
    <mergeCell ref="B146:C146"/>
    <mergeCell ref="B147:C147"/>
    <mergeCell ref="B136:C136"/>
    <mergeCell ref="B137:C137"/>
    <mergeCell ref="B138:C138"/>
    <mergeCell ref="B118:C118"/>
    <mergeCell ref="B119:C119"/>
    <mergeCell ref="B120:C120"/>
    <mergeCell ref="B121:C121"/>
    <mergeCell ref="B122:C122"/>
    <mergeCell ref="B123:C123"/>
    <mergeCell ref="B114:C114"/>
    <mergeCell ref="B115:C115"/>
    <mergeCell ref="B116:C116"/>
    <mergeCell ref="B95:C95"/>
    <mergeCell ref="B108:C108"/>
    <mergeCell ref="B109:C109"/>
    <mergeCell ref="B110:C110"/>
    <mergeCell ref="B111:C111"/>
    <mergeCell ref="B112:C112"/>
    <mergeCell ref="B113:C113"/>
    <mergeCell ref="B102:C102"/>
    <mergeCell ref="B103:C103"/>
    <mergeCell ref="B104:C104"/>
    <mergeCell ref="B105:C105"/>
    <mergeCell ref="B106:C106"/>
    <mergeCell ref="B107:C107"/>
    <mergeCell ref="B74:C74"/>
    <mergeCell ref="B226:C226"/>
    <mergeCell ref="B227:C227"/>
    <mergeCell ref="B86:C86"/>
    <mergeCell ref="B87:C87"/>
    <mergeCell ref="B88:C88"/>
    <mergeCell ref="B89:C89"/>
    <mergeCell ref="B81:C81"/>
    <mergeCell ref="B82:C82"/>
    <mergeCell ref="B83:C83"/>
    <mergeCell ref="B84:C84"/>
    <mergeCell ref="B85:C85"/>
    <mergeCell ref="B225:C225"/>
    <mergeCell ref="B96:C96"/>
    <mergeCell ref="B97:C97"/>
    <mergeCell ref="B98:C98"/>
    <mergeCell ref="B99:C99"/>
    <mergeCell ref="B100:C100"/>
    <mergeCell ref="B101:C101"/>
    <mergeCell ref="B90:C90"/>
    <mergeCell ref="B91:C91"/>
    <mergeCell ref="B92:C92"/>
    <mergeCell ref="B93:C93"/>
    <mergeCell ref="B94:C94"/>
    <mergeCell ref="B223:C223"/>
    <mergeCell ref="B63:C63"/>
    <mergeCell ref="B64:C64"/>
    <mergeCell ref="B65:C65"/>
    <mergeCell ref="B66:C66"/>
    <mergeCell ref="B67:C67"/>
    <mergeCell ref="B68:C68"/>
    <mergeCell ref="B57:C57"/>
    <mergeCell ref="B58:C58"/>
    <mergeCell ref="B59:C59"/>
    <mergeCell ref="B60:C60"/>
    <mergeCell ref="B61:C61"/>
    <mergeCell ref="B62:C62"/>
    <mergeCell ref="B75:C75"/>
    <mergeCell ref="B76:C76"/>
    <mergeCell ref="B77:C77"/>
    <mergeCell ref="B78:C78"/>
    <mergeCell ref="B79:C79"/>
    <mergeCell ref="B80:C80"/>
    <mergeCell ref="B69:C69"/>
    <mergeCell ref="B70:C70"/>
    <mergeCell ref="B71:C71"/>
    <mergeCell ref="B72:C72"/>
    <mergeCell ref="B73:C73"/>
    <mergeCell ref="B50:C50"/>
    <mergeCell ref="B52:C52"/>
    <mergeCell ref="B53:C53"/>
    <mergeCell ref="B54:C54"/>
    <mergeCell ref="B55:C55"/>
    <mergeCell ref="B56:C56"/>
    <mergeCell ref="B45:C45"/>
    <mergeCell ref="B46:C46"/>
    <mergeCell ref="B47:C47"/>
    <mergeCell ref="B48:C48"/>
    <mergeCell ref="B49:C49"/>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2:C22"/>
    <mergeCell ref="B23:C23"/>
    <mergeCell ref="B24:C24"/>
    <mergeCell ref="B25:C25"/>
    <mergeCell ref="B26:C26"/>
    <mergeCell ref="A1:F1"/>
    <mergeCell ref="G1:J1"/>
    <mergeCell ref="G2:J2"/>
    <mergeCell ref="A5:J5"/>
    <mergeCell ref="A6:J6"/>
    <mergeCell ref="A7:J7"/>
    <mergeCell ref="A18:G18"/>
    <mergeCell ref="A20:G20"/>
    <mergeCell ref="A222:G222"/>
    <mergeCell ref="A51:G51"/>
    <mergeCell ref="A166:G166"/>
    <mergeCell ref="A190:G190"/>
    <mergeCell ref="A221:G221"/>
    <mergeCell ref="B15:C15"/>
    <mergeCell ref="B16:C16"/>
    <mergeCell ref="B17:C17"/>
    <mergeCell ref="B19:C19"/>
    <mergeCell ref="A21:G21"/>
    <mergeCell ref="A9:J9"/>
    <mergeCell ref="B10:C10"/>
    <mergeCell ref="B11:C11"/>
    <mergeCell ref="B12:C12"/>
    <mergeCell ref="B13:C13"/>
    <mergeCell ref="B14:C14"/>
  </mergeCells>
  <printOptions/>
  <pageMargins left="0.3" right="0.3" top="0.75" bottom="0.75" header="0.3" footer="0.3"/>
  <pageSetup horizontalDpi="600" verticalDpi="600" orientation="landscape" r:id="rId1"/>
  <headerFooter>
    <oddFooter>&amp;LGA
F-PO-09-02,ED.4,REV.0&amp;C&amp;P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2018-01-21T07:11:19Z</dcterms:created>
  <dcterms:modified xsi:type="dcterms:W3CDTF">2019-05-27T06:26:13Z</dcterms:modified>
  <cp:category/>
  <cp:version/>
  <cp:contentType/>
  <cp:contentStatus/>
</cp:coreProperties>
</file>